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1" r:id="rId1"/>
  </sheets>
  <definedNames>
    <definedName name="_xlnm.Print_Titles" localSheetId="0">Лист1!$A:$A</definedName>
    <definedName name="_xlnm.Print_Area" localSheetId="0">Лист1!$A$1:$V$26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P10" i="1"/>
  <c r="P11" i="1"/>
  <c r="P14" i="1"/>
  <c r="P15" i="1"/>
  <c r="P17" i="1"/>
  <c r="P19" i="1"/>
  <c r="P20" i="1"/>
  <c r="P21" i="1"/>
  <c r="P22" i="1"/>
  <c r="P25" i="1"/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C25" i="1" l="1"/>
  <c r="B25" i="1"/>
  <c r="U25" i="1" l="1"/>
  <c r="T25" i="1"/>
  <c r="S8" i="1" l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O25" i="1" l="1"/>
  <c r="N25" i="1"/>
  <c r="M9" i="1" l="1"/>
  <c r="M10" i="1"/>
  <c r="M11" i="1"/>
  <c r="M12" i="1"/>
  <c r="M14" i="1"/>
  <c r="M15" i="1"/>
  <c r="M16" i="1"/>
  <c r="M17" i="1"/>
  <c r="M18" i="1"/>
  <c r="M19" i="1"/>
  <c r="M20" i="1"/>
  <c r="M21" i="1"/>
  <c r="M22" i="1"/>
  <c r="M25" i="1"/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7" i="1"/>
  <c r="S7" i="1" l="1"/>
  <c r="D24" i="1" l="1"/>
  <c r="D25" i="1" l="1"/>
  <c r="P7" i="1"/>
  <c r="M7" i="1"/>
  <c r="J7" i="1"/>
  <c r="G7" i="1" l="1"/>
</calcChain>
</file>

<file path=xl/sharedStrings.xml><?xml version="1.0" encoding="utf-8"?>
<sst xmlns="http://schemas.openxmlformats.org/spreadsheetml/2006/main" count="49" uniqueCount="31">
  <si>
    <t>Наименование поселений</t>
  </si>
  <si>
    <t>Обьем реализ Водки и ЛВИ , дал</t>
  </si>
  <si>
    <t>Обьем закупок скота и птицы от сельхозтоваро-производителей, тонн</t>
  </si>
  <si>
    <t>Объем закупок молока от сельхозтоваропроизвод.,тонн</t>
  </si>
  <si>
    <t>Собственные доходы, тыс.рублей</t>
  </si>
  <si>
    <t>прогноз</t>
  </si>
  <si>
    <t>факт</t>
  </si>
  <si>
    <t>вып.,%</t>
  </si>
  <si>
    <t>Аловское</t>
  </si>
  <si>
    <t>Андреевское</t>
  </si>
  <si>
    <t>Атяшевское</t>
  </si>
  <si>
    <t>Б.Манадышское</t>
  </si>
  <si>
    <t>В.Чукальское</t>
  </si>
  <si>
    <t>Вечерлейское</t>
  </si>
  <si>
    <t>Дюркинское</t>
  </si>
  <si>
    <t>Каменское</t>
  </si>
  <si>
    <t>Киржиманское</t>
  </si>
  <si>
    <t>Козловское</t>
  </si>
  <si>
    <t>Лобаскинское</t>
  </si>
  <si>
    <t>Покровское</t>
  </si>
  <si>
    <t>Сабанчеевское</t>
  </si>
  <si>
    <t>Селищинское</t>
  </si>
  <si>
    <t>Тарасовское</t>
  </si>
  <si>
    <t>Ушаковское</t>
  </si>
  <si>
    <t>Ш.Майданское</t>
  </si>
  <si>
    <t>Атяшевское городское пос.</t>
  </si>
  <si>
    <t>Атяшевский муниципальный район</t>
  </si>
  <si>
    <t>Обьем розничного товарооборота,  тыс. рублей</t>
  </si>
  <si>
    <t>Ввод жилья,      кв. м.</t>
  </si>
  <si>
    <t>Обьем реализации отгруженной продукции, тыс, рублей</t>
  </si>
  <si>
    <t>Итоги выполнения прогноза социально-экономического развития  Атяшевского муниципального района  за 9 месяцев 2019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</si>
</sst>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5" fillId="0" borderId="0" xfId="0" applyFont="1"/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abSelected="1" view="pageBreakPreview" zoomScale="60" zoomScaleNormal="100" workbookViewId="0">
      <selection sqref="A1:V25"/>
    </sheetView>
  </sheetViews>
  <sheetFormatPr defaultRowHeight="14.5" x14ac:dyDescent="0.35"/>
  <cols>
    <col min="1" max="1" width="15.54296875" customWidth="1"/>
    <col min="2" max="2" width="10.26953125" customWidth="1"/>
    <col min="3" max="3" width="10.54296875" customWidth="1"/>
    <col min="4" max="4" width="6.7265625" customWidth="1"/>
    <col min="9" max="9" width="10.08984375" customWidth="1"/>
  </cols>
  <sheetData>
    <row r="2" spans="1:22" x14ac:dyDescent="0.35">
      <c r="B2" s="37" t="s">
        <v>30</v>
      </c>
      <c r="C2" s="37"/>
      <c r="D2" s="37"/>
      <c r="E2" s="37"/>
      <c r="F2" s="37"/>
      <c r="G2" s="37"/>
      <c r="H2" s="37"/>
      <c r="I2" s="37"/>
      <c r="J2" s="37"/>
    </row>
    <row r="3" spans="1:22" ht="33.5" customHeight="1" x14ac:dyDescent="0.35">
      <c r="B3" s="37"/>
      <c r="C3" s="37"/>
      <c r="D3" s="37"/>
      <c r="E3" s="37"/>
      <c r="F3" s="37"/>
      <c r="G3" s="37"/>
      <c r="H3" s="37"/>
      <c r="I3" s="37"/>
      <c r="J3" s="37"/>
    </row>
    <row r="5" spans="1:22" ht="59" customHeight="1" x14ac:dyDescent="0.35">
      <c r="A5" s="35" t="s">
        <v>0</v>
      </c>
      <c r="B5" s="32" t="s">
        <v>29</v>
      </c>
      <c r="C5" s="33"/>
      <c r="D5" s="34"/>
      <c r="E5" s="32" t="s">
        <v>1</v>
      </c>
      <c r="F5" s="33"/>
      <c r="G5" s="34"/>
      <c r="H5" s="32" t="s">
        <v>27</v>
      </c>
      <c r="I5" s="33"/>
      <c r="J5" s="34"/>
      <c r="K5" s="32" t="s">
        <v>2</v>
      </c>
      <c r="L5" s="33"/>
      <c r="M5" s="34"/>
      <c r="N5" s="32" t="s">
        <v>3</v>
      </c>
      <c r="O5" s="33"/>
      <c r="P5" s="34"/>
      <c r="Q5" s="32" t="s">
        <v>28</v>
      </c>
      <c r="R5" s="33"/>
      <c r="S5" s="34"/>
      <c r="T5" s="32" t="s">
        <v>4</v>
      </c>
      <c r="U5" s="33"/>
      <c r="V5" s="34"/>
    </row>
    <row r="6" spans="1:22" ht="29" customHeight="1" x14ac:dyDescent="0.35">
      <c r="A6" s="36"/>
      <c r="B6" s="4" t="s">
        <v>5</v>
      </c>
      <c r="C6" s="4" t="s">
        <v>6</v>
      </c>
      <c r="D6" s="4" t="s">
        <v>7</v>
      </c>
      <c r="E6" s="4" t="s">
        <v>5</v>
      </c>
      <c r="F6" s="4" t="s">
        <v>6</v>
      </c>
      <c r="G6" s="4" t="s">
        <v>7</v>
      </c>
      <c r="H6" s="4" t="s">
        <v>5</v>
      </c>
      <c r="I6" s="22" t="s">
        <v>6</v>
      </c>
      <c r="J6" s="22" t="s">
        <v>7</v>
      </c>
      <c r="K6" s="4" t="s">
        <v>5</v>
      </c>
      <c r="L6" s="4" t="s">
        <v>6</v>
      </c>
      <c r="M6" s="4" t="s">
        <v>7</v>
      </c>
      <c r="N6" s="4" t="s">
        <v>5</v>
      </c>
      <c r="O6" s="4" t="s">
        <v>6</v>
      </c>
      <c r="P6" s="4" t="s">
        <v>7</v>
      </c>
      <c r="Q6" s="4" t="s">
        <v>5</v>
      </c>
      <c r="R6" s="4" t="s">
        <v>6</v>
      </c>
      <c r="S6" s="4" t="s">
        <v>7</v>
      </c>
      <c r="T6" s="4" t="s">
        <v>5</v>
      </c>
      <c r="U6" s="4" t="s">
        <v>6</v>
      </c>
      <c r="V6" s="4" t="s">
        <v>7</v>
      </c>
    </row>
    <row r="7" spans="1:22" ht="15.5" x14ac:dyDescent="0.35">
      <c r="A7" s="1" t="s">
        <v>8</v>
      </c>
      <c r="B7" s="2"/>
      <c r="C7" s="2"/>
      <c r="D7" s="2"/>
      <c r="E7" s="2">
        <v>338</v>
      </c>
      <c r="F7" s="28">
        <v>138.5</v>
      </c>
      <c r="G7" s="29">
        <f>F7/E7*100</f>
        <v>40.976331360946745</v>
      </c>
      <c r="H7" s="10">
        <v>17168</v>
      </c>
      <c r="I7" s="23">
        <v>14047.4</v>
      </c>
      <c r="J7" s="24">
        <f>I7/H7*100</f>
        <v>81.823159366262814</v>
      </c>
      <c r="K7" s="10">
        <v>9</v>
      </c>
      <c r="L7" s="10">
        <v>10</v>
      </c>
      <c r="M7" s="12">
        <f>L7/K7*100</f>
        <v>111.11111111111111</v>
      </c>
      <c r="N7" s="10">
        <v>1801</v>
      </c>
      <c r="O7" s="10">
        <v>1724.9</v>
      </c>
      <c r="P7" s="12">
        <f>O7/N7*100</f>
        <v>95.774569683509171</v>
      </c>
      <c r="Q7" s="10">
        <v>180</v>
      </c>
      <c r="R7" s="10">
        <v>94</v>
      </c>
      <c r="S7" s="12">
        <f>R7/Q7*100</f>
        <v>52.222222222222229</v>
      </c>
      <c r="T7" s="10">
        <v>398.2</v>
      </c>
      <c r="U7" s="10">
        <v>420</v>
      </c>
      <c r="V7" s="12">
        <f>U7/T7*100</f>
        <v>105.4746358613762</v>
      </c>
    </row>
    <row r="8" spans="1:22" ht="15.5" x14ac:dyDescent="0.35">
      <c r="A8" s="1" t="s">
        <v>9</v>
      </c>
      <c r="B8" s="2"/>
      <c r="C8" s="2"/>
      <c r="D8" s="2"/>
      <c r="E8" s="2">
        <v>86</v>
      </c>
      <c r="F8" s="28">
        <v>58</v>
      </c>
      <c r="G8" s="29">
        <f t="shared" ref="G8:G25" si="0">F8/E8*100</f>
        <v>67.441860465116278</v>
      </c>
      <c r="H8" s="10">
        <v>4510</v>
      </c>
      <c r="I8" s="23">
        <v>3743</v>
      </c>
      <c r="J8" s="24">
        <f t="shared" ref="J8:J25" si="1">I8/H8*100</f>
        <v>82.993348115299341</v>
      </c>
      <c r="K8" s="10"/>
      <c r="L8" s="10"/>
      <c r="M8" s="12"/>
      <c r="N8" s="10"/>
      <c r="O8" s="10"/>
      <c r="P8" s="12"/>
      <c r="Q8" s="10">
        <v>70</v>
      </c>
      <c r="R8" s="10">
        <v>31</v>
      </c>
      <c r="S8" s="12">
        <f t="shared" ref="S8:S25" si="2">R8/Q8*100</f>
        <v>44.285714285714285</v>
      </c>
      <c r="T8" s="10">
        <v>205.4</v>
      </c>
      <c r="U8" s="10">
        <v>207.5</v>
      </c>
      <c r="V8" s="12">
        <f t="shared" ref="V8:V25" si="3">U8/T8*100</f>
        <v>101.02239532619279</v>
      </c>
    </row>
    <row r="9" spans="1:22" ht="15.5" x14ac:dyDescent="0.35">
      <c r="A9" s="1" t="s">
        <v>10</v>
      </c>
      <c r="B9" s="2"/>
      <c r="C9" s="2"/>
      <c r="D9" s="2"/>
      <c r="E9" s="2">
        <v>773</v>
      </c>
      <c r="F9" s="28">
        <v>924.5</v>
      </c>
      <c r="G9" s="29">
        <f t="shared" si="0"/>
        <v>119.59896507115135</v>
      </c>
      <c r="H9" s="10">
        <v>46392</v>
      </c>
      <c r="I9" s="23">
        <v>43823.4</v>
      </c>
      <c r="J9" s="24">
        <f t="shared" si="1"/>
        <v>94.46326952922918</v>
      </c>
      <c r="K9" s="10">
        <v>36</v>
      </c>
      <c r="L9" s="10">
        <v>63.2</v>
      </c>
      <c r="M9" s="12">
        <f t="shared" ref="M9:M25" si="4">L9/K9*100</f>
        <v>175.55555555555554</v>
      </c>
      <c r="N9" s="10">
        <v>2001</v>
      </c>
      <c r="O9" s="10">
        <v>2350.6999999999998</v>
      </c>
      <c r="P9" s="12">
        <f t="shared" ref="P9:P25" si="5">O9/N9*100</f>
        <v>117.47626186906545</v>
      </c>
      <c r="Q9" s="10">
        <v>920</v>
      </c>
      <c r="R9" s="10">
        <v>814</v>
      </c>
      <c r="S9" s="12">
        <f t="shared" si="2"/>
        <v>88.478260869565219</v>
      </c>
      <c r="T9" s="10">
        <v>1163.7</v>
      </c>
      <c r="U9" s="10">
        <v>1196.9000000000001</v>
      </c>
      <c r="V9" s="12">
        <f t="shared" si="3"/>
        <v>102.852968978259</v>
      </c>
    </row>
    <row r="10" spans="1:22" ht="15.5" x14ac:dyDescent="0.35">
      <c r="A10" s="1" t="s">
        <v>11</v>
      </c>
      <c r="B10" s="2"/>
      <c r="C10" s="2"/>
      <c r="D10" s="2"/>
      <c r="E10" s="2">
        <v>370</v>
      </c>
      <c r="F10" s="28">
        <v>252.5</v>
      </c>
      <c r="G10" s="29">
        <f t="shared" si="0"/>
        <v>68.243243243243242</v>
      </c>
      <c r="H10" s="10">
        <v>23568</v>
      </c>
      <c r="I10" s="23">
        <v>21574.6</v>
      </c>
      <c r="J10" s="24">
        <f t="shared" si="1"/>
        <v>91.541921249151386</v>
      </c>
      <c r="K10" s="10">
        <v>37</v>
      </c>
      <c r="L10" s="10">
        <v>76.099999999999994</v>
      </c>
      <c r="M10" s="12">
        <f t="shared" si="4"/>
        <v>205.67567567567565</v>
      </c>
      <c r="N10" s="10">
        <v>1706</v>
      </c>
      <c r="O10" s="10">
        <v>1931.1</v>
      </c>
      <c r="P10" s="12">
        <f t="shared" si="5"/>
        <v>113.19460726846424</v>
      </c>
      <c r="Q10" s="10">
        <v>510</v>
      </c>
      <c r="R10" s="10">
        <v>403</v>
      </c>
      <c r="S10" s="12">
        <f t="shared" si="2"/>
        <v>79.019607843137251</v>
      </c>
      <c r="T10" s="10">
        <v>1040.4000000000001</v>
      </c>
      <c r="U10" s="10">
        <v>1058.9000000000001</v>
      </c>
      <c r="V10" s="12">
        <f t="shared" si="3"/>
        <v>101.77816224529028</v>
      </c>
    </row>
    <row r="11" spans="1:22" ht="15.5" x14ac:dyDescent="0.35">
      <c r="A11" s="1" t="s">
        <v>12</v>
      </c>
      <c r="B11" s="2"/>
      <c r="C11" s="2"/>
      <c r="D11" s="2"/>
      <c r="E11" s="2">
        <v>96</v>
      </c>
      <c r="F11" s="28">
        <v>42.5</v>
      </c>
      <c r="G11" s="29">
        <f t="shared" si="0"/>
        <v>44.270833333333329</v>
      </c>
      <c r="H11" s="10">
        <v>6526</v>
      </c>
      <c r="I11" s="23">
        <v>5249</v>
      </c>
      <c r="J11" s="24">
        <f t="shared" si="1"/>
        <v>80.432117683113702</v>
      </c>
      <c r="K11" s="10">
        <v>9</v>
      </c>
      <c r="L11" s="10">
        <v>1.2</v>
      </c>
      <c r="M11" s="12">
        <f t="shared" si="4"/>
        <v>13.333333333333334</v>
      </c>
      <c r="N11" s="10">
        <v>402</v>
      </c>
      <c r="O11" s="10">
        <v>509.7</v>
      </c>
      <c r="P11" s="12">
        <f t="shared" si="5"/>
        <v>126.79104477611941</v>
      </c>
      <c r="Q11" s="10">
        <v>70</v>
      </c>
      <c r="R11" s="10">
        <v>85</v>
      </c>
      <c r="S11" s="12">
        <f t="shared" si="2"/>
        <v>121.42857142857142</v>
      </c>
      <c r="T11" s="10">
        <v>271.8</v>
      </c>
      <c r="U11" s="10">
        <v>276</v>
      </c>
      <c r="V11" s="12">
        <f t="shared" si="3"/>
        <v>101.54525386313465</v>
      </c>
    </row>
    <row r="12" spans="1:22" ht="15.5" x14ac:dyDescent="0.35">
      <c r="A12" s="1" t="s">
        <v>13</v>
      </c>
      <c r="B12" s="2"/>
      <c r="C12" s="2"/>
      <c r="D12" s="2"/>
      <c r="E12" s="2">
        <v>124</v>
      </c>
      <c r="F12" s="28">
        <v>41</v>
      </c>
      <c r="G12" s="29">
        <f t="shared" si="0"/>
        <v>33.064516129032256</v>
      </c>
      <c r="H12" s="10">
        <v>6751</v>
      </c>
      <c r="I12" s="23">
        <v>4472</v>
      </c>
      <c r="J12" s="24">
        <f t="shared" si="1"/>
        <v>66.242038216560502</v>
      </c>
      <c r="K12" s="10">
        <v>4692</v>
      </c>
      <c r="L12" s="10">
        <v>4857</v>
      </c>
      <c r="M12" s="12">
        <f t="shared" si="4"/>
        <v>103.51662404092072</v>
      </c>
      <c r="N12" s="10"/>
      <c r="O12" s="10"/>
      <c r="P12" s="12"/>
      <c r="Q12" s="10">
        <v>90</v>
      </c>
      <c r="R12" s="10">
        <v>0</v>
      </c>
      <c r="S12" s="12">
        <f t="shared" si="2"/>
        <v>0</v>
      </c>
      <c r="T12" s="10">
        <v>620.4</v>
      </c>
      <c r="U12" s="10">
        <v>623.6</v>
      </c>
      <c r="V12" s="12">
        <f t="shared" si="3"/>
        <v>100.5157962604771</v>
      </c>
    </row>
    <row r="13" spans="1:22" ht="15.5" x14ac:dyDescent="0.35">
      <c r="A13" s="1" t="s">
        <v>14</v>
      </c>
      <c r="B13" s="2"/>
      <c r="C13" s="2"/>
      <c r="D13" s="2"/>
      <c r="E13" s="2">
        <v>191</v>
      </c>
      <c r="F13" s="28">
        <v>240</v>
      </c>
      <c r="G13" s="29">
        <f t="shared" si="0"/>
        <v>125.6544502617801</v>
      </c>
      <c r="H13" s="10">
        <v>10607</v>
      </c>
      <c r="I13" s="23">
        <v>8861.1</v>
      </c>
      <c r="J13" s="24">
        <f t="shared" si="1"/>
        <v>83.540115018384085</v>
      </c>
      <c r="K13" s="10"/>
      <c r="L13" s="10"/>
      <c r="M13" s="12"/>
      <c r="N13" s="10"/>
      <c r="O13" s="10"/>
      <c r="P13" s="12"/>
      <c r="Q13" s="10">
        <v>70</v>
      </c>
      <c r="R13" s="10">
        <v>57</v>
      </c>
      <c r="S13" s="12">
        <f t="shared" si="2"/>
        <v>81.428571428571431</v>
      </c>
      <c r="T13" s="10">
        <v>770.7</v>
      </c>
      <c r="U13" s="10">
        <v>808.4</v>
      </c>
      <c r="V13" s="12">
        <f t="shared" si="3"/>
        <v>104.89165693525366</v>
      </c>
    </row>
    <row r="14" spans="1:22" ht="15.5" x14ac:dyDescent="0.35">
      <c r="A14" s="1" t="s">
        <v>15</v>
      </c>
      <c r="B14" s="2"/>
      <c r="C14" s="2"/>
      <c r="D14" s="2"/>
      <c r="E14" s="2">
        <v>93</v>
      </c>
      <c r="F14" s="28">
        <v>264</v>
      </c>
      <c r="G14" s="29">
        <f t="shared" si="0"/>
        <v>283.87096774193549</v>
      </c>
      <c r="H14" s="10">
        <v>6512</v>
      </c>
      <c r="I14" s="23">
        <v>7026</v>
      </c>
      <c r="J14" s="24">
        <f t="shared" si="1"/>
        <v>107.8931203931204</v>
      </c>
      <c r="K14" s="10">
        <v>5</v>
      </c>
      <c r="L14" s="10">
        <v>5.3</v>
      </c>
      <c r="M14" s="12">
        <f t="shared" si="4"/>
        <v>106</v>
      </c>
      <c r="N14" s="10">
        <v>2544</v>
      </c>
      <c r="O14" s="10">
        <v>2816</v>
      </c>
      <c r="P14" s="12">
        <f t="shared" si="5"/>
        <v>110.69182389937107</v>
      </c>
      <c r="Q14" s="10">
        <v>100</v>
      </c>
      <c r="R14" s="10">
        <v>126</v>
      </c>
      <c r="S14" s="12">
        <f t="shared" si="2"/>
        <v>126</v>
      </c>
      <c r="T14" s="10">
        <v>569.9</v>
      </c>
      <c r="U14" s="10">
        <v>605.70000000000005</v>
      </c>
      <c r="V14" s="12">
        <f t="shared" si="3"/>
        <v>106.28180382523252</v>
      </c>
    </row>
    <row r="15" spans="1:22" ht="15.5" x14ac:dyDescent="0.35">
      <c r="A15" s="1" t="s">
        <v>16</v>
      </c>
      <c r="B15" s="2"/>
      <c r="C15" s="2"/>
      <c r="D15" s="2"/>
      <c r="E15" s="2">
        <v>267</v>
      </c>
      <c r="F15" s="28">
        <v>355</v>
      </c>
      <c r="G15" s="29">
        <f t="shared" si="0"/>
        <v>132.95880149812734</v>
      </c>
      <c r="H15" s="10">
        <v>16140</v>
      </c>
      <c r="I15" s="23">
        <v>16146.4</v>
      </c>
      <c r="J15" s="24">
        <f t="shared" si="1"/>
        <v>100.03965303593556</v>
      </c>
      <c r="K15" s="10">
        <v>23</v>
      </c>
      <c r="L15" s="10">
        <v>5.8</v>
      </c>
      <c r="M15" s="12">
        <f t="shared" si="4"/>
        <v>25.217391304347824</v>
      </c>
      <c r="N15" s="10">
        <v>1002</v>
      </c>
      <c r="O15" s="10">
        <v>1192.4000000000001</v>
      </c>
      <c r="P15" s="12">
        <f t="shared" si="5"/>
        <v>119.00199600798405</v>
      </c>
      <c r="Q15" s="10">
        <v>100</v>
      </c>
      <c r="R15" s="10">
        <v>119</v>
      </c>
      <c r="S15" s="12">
        <f t="shared" si="2"/>
        <v>119</v>
      </c>
      <c r="T15" s="10">
        <v>290.10000000000002</v>
      </c>
      <c r="U15" s="10">
        <v>297.10000000000002</v>
      </c>
      <c r="V15" s="12">
        <f t="shared" si="3"/>
        <v>102.41296104791451</v>
      </c>
    </row>
    <row r="16" spans="1:22" ht="15.5" x14ac:dyDescent="0.35">
      <c r="A16" s="1" t="s">
        <v>17</v>
      </c>
      <c r="B16" s="2"/>
      <c r="C16" s="2"/>
      <c r="D16" s="2"/>
      <c r="E16" s="2">
        <v>219</v>
      </c>
      <c r="F16" s="28">
        <v>279</v>
      </c>
      <c r="G16" s="29">
        <f t="shared" si="0"/>
        <v>127.39726027397261</v>
      </c>
      <c r="H16" s="10">
        <v>54739</v>
      </c>
      <c r="I16" s="23">
        <v>54307.199999999997</v>
      </c>
      <c r="J16" s="24">
        <f t="shared" si="1"/>
        <v>99.211165713659355</v>
      </c>
      <c r="K16" s="10">
        <v>3</v>
      </c>
      <c r="L16" s="10">
        <v>3.8</v>
      </c>
      <c r="M16" s="12">
        <f t="shared" si="4"/>
        <v>126.66666666666666</v>
      </c>
      <c r="N16" s="13"/>
      <c r="O16" s="13"/>
      <c r="P16" s="12"/>
      <c r="Q16" s="10">
        <v>130</v>
      </c>
      <c r="R16" s="10">
        <v>114</v>
      </c>
      <c r="S16" s="12">
        <f t="shared" si="2"/>
        <v>87.692307692307693</v>
      </c>
      <c r="T16" s="10">
        <v>501.9</v>
      </c>
      <c r="U16" s="10">
        <v>517.29999999999995</v>
      </c>
      <c r="V16" s="12">
        <f t="shared" si="3"/>
        <v>103.06834030683403</v>
      </c>
    </row>
    <row r="17" spans="1:22" ht="15.5" x14ac:dyDescent="0.35">
      <c r="A17" s="1" t="s">
        <v>18</v>
      </c>
      <c r="B17" s="2"/>
      <c r="C17" s="2"/>
      <c r="D17" s="2"/>
      <c r="E17" s="2">
        <v>136</v>
      </c>
      <c r="F17" s="28">
        <v>328</v>
      </c>
      <c r="G17" s="29">
        <f t="shared" si="0"/>
        <v>241.17647058823528</v>
      </c>
      <c r="H17" s="10">
        <v>11286</v>
      </c>
      <c r="I17" s="23">
        <v>14092.6</v>
      </c>
      <c r="J17" s="24">
        <f t="shared" si="1"/>
        <v>124.86797802587277</v>
      </c>
      <c r="K17" s="10">
        <v>18</v>
      </c>
      <c r="L17" s="10">
        <v>2.6</v>
      </c>
      <c r="M17" s="12">
        <f t="shared" si="4"/>
        <v>14.444444444444446</v>
      </c>
      <c r="N17" s="10">
        <v>596</v>
      </c>
      <c r="O17" s="10">
        <v>666.5</v>
      </c>
      <c r="P17" s="12">
        <f t="shared" si="5"/>
        <v>111.82885906040268</v>
      </c>
      <c r="Q17" s="10">
        <v>120</v>
      </c>
      <c r="R17" s="10">
        <v>30</v>
      </c>
      <c r="S17" s="12">
        <f t="shared" si="2"/>
        <v>25</v>
      </c>
      <c r="T17" s="10">
        <v>273.5</v>
      </c>
      <c r="U17" s="10">
        <v>272.60000000000002</v>
      </c>
      <c r="V17" s="12">
        <f t="shared" si="3"/>
        <v>99.670932358318112</v>
      </c>
    </row>
    <row r="18" spans="1:22" ht="15.5" x14ac:dyDescent="0.35">
      <c r="A18" s="1" t="s">
        <v>19</v>
      </c>
      <c r="B18" s="2"/>
      <c r="C18" s="2"/>
      <c r="D18" s="2"/>
      <c r="E18" s="2">
        <v>86</v>
      </c>
      <c r="F18" s="28">
        <v>27</v>
      </c>
      <c r="G18" s="29">
        <f t="shared" si="0"/>
        <v>31.395348837209301</v>
      </c>
      <c r="H18" s="10">
        <v>2401</v>
      </c>
      <c r="I18" s="23">
        <v>2700.3</v>
      </c>
      <c r="J18" s="24">
        <f t="shared" si="1"/>
        <v>112.46563931695128</v>
      </c>
      <c r="K18" s="10">
        <v>18</v>
      </c>
      <c r="L18" s="10">
        <v>25</v>
      </c>
      <c r="M18" s="12">
        <f t="shared" si="4"/>
        <v>138.88888888888889</v>
      </c>
      <c r="N18" s="13"/>
      <c r="O18" s="13"/>
      <c r="P18" s="12"/>
      <c r="Q18" s="10">
        <v>70</v>
      </c>
      <c r="R18" s="10">
        <v>79</v>
      </c>
      <c r="S18" s="12">
        <f t="shared" si="2"/>
        <v>112.85714285714286</v>
      </c>
      <c r="T18" s="10">
        <v>72.8</v>
      </c>
      <c r="U18" s="10">
        <v>68</v>
      </c>
      <c r="V18" s="12">
        <f t="shared" si="3"/>
        <v>93.406593406593402</v>
      </c>
    </row>
    <row r="19" spans="1:22" ht="15.5" x14ac:dyDescent="0.35">
      <c r="A19" s="1" t="s">
        <v>20</v>
      </c>
      <c r="B19" s="2"/>
      <c r="C19" s="2"/>
      <c r="D19" s="2"/>
      <c r="E19" s="2">
        <v>239</v>
      </c>
      <c r="F19" s="28">
        <v>236</v>
      </c>
      <c r="G19" s="29">
        <f t="shared" si="0"/>
        <v>98.744769874476987</v>
      </c>
      <c r="H19" s="10">
        <v>30061</v>
      </c>
      <c r="I19" s="23">
        <v>21003.9</v>
      </c>
      <c r="J19" s="24">
        <f t="shared" si="1"/>
        <v>69.870929110808035</v>
      </c>
      <c r="K19" s="10">
        <v>12</v>
      </c>
      <c r="L19" s="10">
        <v>16</v>
      </c>
      <c r="M19" s="12">
        <f t="shared" si="4"/>
        <v>133.33333333333331</v>
      </c>
      <c r="N19" s="10">
        <v>3034</v>
      </c>
      <c r="O19" s="10">
        <v>3341</v>
      </c>
      <c r="P19" s="12">
        <f t="shared" si="5"/>
        <v>110.11865524060647</v>
      </c>
      <c r="Q19" s="10">
        <v>100</v>
      </c>
      <c r="R19" s="10">
        <v>221</v>
      </c>
      <c r="S19" s="12">
        <f t="shared" si="2"/>
        <v>221</v>
      </c>
      <c r="T19" s="10">
        <v>365.7</v>
      </c>
      <c r="U19" s="10">
        <v>366.7</v>
      </c>
      <c r="V19" s="12">
        <f t="shared" si="3"/>
        <v>100.27344818156961</v>
      </c>
    </row>
    <row r="20" spans="1:22" ht="15.5" x14ac:dyDescent="0.35">
      <c r="A20" s="1" t="s">
        <v>21</v>
      </c>
      <c r="B20" s="2"/>
      <c r="C20" s="2"/>
      <c r="D20" s="2"/>
      <c r="E20" s="2">
        <v>165</v>
      </c>
      <c r="F20" s="28">
        <v>113.5</v>
      </c>
      <c r="G20" s="29">
        <f t="shared" si="0"/>
        <v>68.787878787878782</v>
      </c>
      <c r="H20" s="10">
        <v>7672</v>
      </c>
      <c r="I20" s="23">
        <v>6340.7</v>
      </c>
      <c r="J20" s="24">
        <f t="shared" si="1"/>
        <v>82.647288842544313</v>
      </c>
      <c r="K20" s="10">
        <v>9</v>
      </c>
      <c r="L20" s="10">
        <v>12.1</v>
      </c>
      <c r="M20" s="12">
        <f t="shared" si="4"/>
        <v>134.44444444444443</v>
      </c>
      <c r="N20" s="10">
        <v>1000</v>
      </c>
      <c r="O20" s="10">
        <v>976.3</v>
      </c>
      <c r="P20" s="12">
        <f t="shared" si="5"/>
        <v>97.63</v>
      </c>
      <c r="Q20" s="10">
        <v>70</v>
      </c>
      <c r="R20" s="10">
        <v>145</v>
      </c>
      <c r="S20" s="12">
        <f t="shared" si="2"/>
        <v>207.14285714285717</v>
      </c>
      <c r="T20" s="10">
        <v>231</v>
      </c>
      <c r="U20" s="10">
        <v>236.9</v>
      </c>
      <c r="V20" s="12">
        <f t="shared" si="3"/>
        <v>102.55411255411255</v>
      </c>
    </row>
    <row r="21" spans="1:22" ht="15.5" x14ac:dyDescent="0.35">
      <c r="A21" s="1" t="s">
        <v>22</v>
      </c>
      <c r="B21" s="2"/>
      <c r="C21" s="2"/>
      <c r="D21" s="2"/>
      <c r="E21" s="2">
        <v>125</v>
      </c>
      <c r="F21" s="28">
        <v>389</v>
      </c>
      <c r="G21" s="29">
        <f t="shared" si="0"/>
        <v>311.2</v>
      </c>
      <c r="H21" s="10">
        <v>6851</v>
      </c>
      <c r="I21" s="23">
        <v>5335.3</v>
      </c>
      <c r="J21" s="24">
        <f t="shared" si="1"/>
        <v>77.876222449277478</v>
      </c>
      <c r="K21" s="10">
        <v>3</v>
      </c>
      <c r="L21" s="10">
        <v>3.9</v>
      </c>
      <c r="M21" s="12">
        <f t="shared" si="4"/>
        <v>130</v>
      </c>
      <c r="N21" s="10">
        <v>711</v>
      </c>
      <c r="O21" s="10">
        <v>619.70000000000005</v>
      </c>
      <c r="P21" s="12">
        <f t="shared" si="5"/>
        <v>87.158931082981724</v>
      </c>
      <c r="Q21" s="10">
        <v>100</v>
      </c>
      <c r="R21" s="10">
        <v>80</v>
      </c>
      <c r="S21" s="12">
        <f t="shared" si="2"/>
        <v>80</v>
      </c>
      <c r="T21" s="10">
        <v>153.1</v>
      </c>
      <c r="U21" s="10">
        <v>157.4</v>
      </c>
      <c r="V21" s="12">
        <f t="shared" si="3"/>
        <v>102.80862181580667</v>
      </c>
    </row>
    <row r="22" spans="1:22" ht="15.5" x14ac:dyDescent="0.35">
      <c r="A22" s="1" t="s">
        <v>23</v>
      </c>
      <c r="B22" s="2"/>
      <c r="C22" s="2"/>
      <c r="D22" s="2"/>
      <c r="E22" s="2">
        <v>115</v>
      </c>
      <c r="F22" s="28">
        <v>12</v>
      </c>
      <c r="G22" s="29">
        <f t="shared" si="0"/>
        <v>10.434782608695652</v>
      </c>
      <c r="H22" s="10">
        <v>4999</v>
      </c>
      <c r="I22" s="23">
        <v>5299.7</v>
      </c>
      <c r="J22" s="24">
        <f t="shared" si="1"/>
        <v>106.01520304060811</v>
      </c>
      <c r="K22" s="10">
        <v>21</v>
      </c>
      <c r="L22" s="10">
        <v>23.9</v>
      </c>
      <c r="M22" s="12">
        <f t="shared" si="4"/>
        <v>113.80952380952381</v>
      </c>
      <c r="N22" s="13">
        <v>1161</v>
      </c>
      <c r="O22" s="13">
        <v>1454.4</v>
      </c>
      <c r="P22" s="12">
        <f t="shared" si="5"/>
        <v>125.27131782945737</v>
      </c>
      <c r="Q22" s="10">
        <v>70</v>
      </c>
      <c r="R22" s="10">
        <v>0</v>
      </c>
      <c r="S22" s="12">
        <f t="shared" si="2"/>
        <v>0</v>
      </c>
      <c r="T22" s="10">
        <v>164.3</v>
      </c>
      <c r="U22" s="10">
        <v>139.9</v>
      </c>
      <c r="V22" s="12">
        <f t="shared" si="3"/>
        <v>85.149117468046256</v>
      </c>
    </row>
    <row r="23" spans="1:22" ht="15.5" x14ac:dyDescent="0.35">
      <c r="A23" s="1" t="s">
        <v>24</v>
      </c>
      <c r="B23" s="2"/>
      <c r="C23" s="2"/>
      <c r="D23" s="2"/>
      <c r="E23" s="7">
        <v>238</v>
      </c>
      <c r="F23" s="28">
        <v>179.5</v>
      </c>
      <c r="G23" s="29">
        <f t="shared" si="0"/>
        <v>75.420168067226882</v>
      </c>
      <c r="H23" s="10">
        <v>7921</v>
      </c>
      <c r="I23" s="23">
        <v>7028.4</v>
      </c>
      <c r="J23" s="24">
        <f t="shared" si="1"/>
        <v>88.731220805453844</v>
      </c>
      <c r="K23" s="10"/>
      <c r="L23" s="10"/>
      <c r="M23" s="12"/>
      <c r="N23" s="13"/>
      <c r="O23" s="13"/>
      <c r="P23" s="12"/>
      <c r="Q23" s="10">
        <v>170</v>
      </c>
      <c r="R23" s="10">
        <v>215</v>
      </c>
      <c r="S23" s="12">
        <f t="shared" si="2"/>
        <v>126.47058823529412</v>
      </c>
      <c r="T23" s="10">
        <v>631.9</v>
      </c>
      <c r="U23" s="10">
        <v>612.6</v>
      </c>
      <c r="V23" s="12">
        <f t="shared" si="3"/>
        <v>96.945719259376489</v>
      </c>
    </row>
    <row r="24" spans="1:22" s="9" customFormat="1" ht="29" x14ac:dyDescent="0.35">
      <c r="A24" s="5" t="s">
        <v>25</v>
      </c>
      <c r="B24" s="6">
        <v>5867658</v>
      </c>
      <c r="C24" s="7">
        <v>6046371.0999999996</v>
      </c>
      <c r="D24" s="8">
        <f>C24/B24*100</f>
        <v>103.04573136334803</v>
      </c>
      <c r="E24" s="7">
        <v>3262</v>
      </c>
      <c r="F24" s="30">
        <v>3405.9</v>
      </c>
      <c r="G24" s="29">
        <f t="shared" si="0"/>
        <v>104.41140404659718</v>
      </c>
      <c r="H24" s="11">
        <v>912390</v>
      </c>
      <c r="I24" s="25">
        <v>943773.1</v>
      </c>
      <c r="J24" s="24">
        <f t="shared" si="1"/>
        <v>103.43965847937832</v>
      </c>
      <c r="K24" s="10"/>
      <c r="L24" s="10"/>
      <c r="M24" s="12"/>
      <c r="N24" s="13"/>
      <c r="O24" s="13"/>
      <c r="P24" s="12"/>
      <c r="Q24" s="10">
        <v>2200</v>
      </c>
      <c r="R24" s="10">
        <v>2629</v>
      </c>
      <c r="S24" s="12">
        <f t="shared" si="2"/>
        <v>119.5</v>
      </c>
      <c r="T24" s="10">
        <v>24280.2</v>
      </c>
      <c r="U24" s="13">
        <v>26988.2</v>
      </c>
      <c r="V24" s="12">
        <f t="shared" si="3"/>
        <v>111.15312064974754</v>
      </c>
    </row>
    <row r="25" spans="1:22" s="21" customFormat="1" ht="46.5" x14ac:dyDescent="0.35">
      <c r="A25" s="14" t="s">
        <v>26</v>
      </c>
      <c r="B25" s="15">
        <f>B24</f>
        <v>5867658</v>
      </c>
      <c r="C25" s="15">
        <f>C24</f>
        <v>6046371.0999999996</v>
      </c>
      <c r="D25" s="16">
        <f>C25/B25*100</f>
        <v>103.04573136334803</v>
      </c>
      <c r="E25" s="17">
        <v>6923</v>
      </c>
      <c r="F25" s="26">
        <v>7285.9</v>
      </c>
      <c r="G25" s="27">
        <f t="shared" si="0"/>
        <v>105.24194713274591</v>
      </c>
      <c r="H25" s="18">
        <v>1176494</v>
      </c>
      <c r="I25" s="26">
        <v>1184824.1000000001</v>
      </c>
      <c r="J25" s="27">
        <f t="shared" si="1"/>
        <v>100.70804440991625</v>
      </c>
      <c r="K25" s="18">
        <v>4895</v>
      </c>
      <c r="L25" s="18">
        <v>5105.8999999999996</v>
      </c>
      <c r="M25" s="16">
        <f t="shared" si="4"/>
        <v>104.30847803881511</v>
      </c>
      <c r="N25" s="19">
        <f>SUM(N7:N24)</f>
        <v>15958</v>
      </c>
      <c r="O25" s="19">
        <f>SUM(O7:O24)</f>
        <v>17582.7</v>
      </c>
      <c r="P25" s="20">
        <f t="shared" si="5"/>
        <v>110.18110038851987</v>
      </c>
      <c r="Q25" s="18">
        <v>5140</v>
      </c>
      <c r="R25" s="18">
        <v>5242</v>
      </c>
      <c r="S25" s="16">
        <f t="shared" si="2"/>
        <v>101.98443579766536</v>
      </c>
      <c r="T25" s="18">
        <f>SUM(T7:T24)</f>
        <v>32005</v>
      </c>
      <c r="U25" s="18">
        <f>SUM(U7:U24)</f>
        <v>34853.699999999997</v>
      </c>
      <c r="V25" s="16">
        <f t="shared" si="3"/>
        <v>108.90079675050772</v>
      </c>
    </row>
    <row r="26" spans="1:22" x14ac:dyDescent="0.35">
      <c r="E26">
        <v>6923</v>
      </c>
      <c r="F26" s="31">
        <v>7285.9</v>
      </c>
      <c r="G26" s="31"/>
      <c r="H26">
        <v>1176494</v>
      </c>
      <c r="T26" s="3"/>
      <c r="V26" s="3"/>
    </row>
  </sheetData>
  <mergeCells count="9">
    <mergeCell ref="Q5:S5"/>
    <mergeCell ref="T5:V5"/>
    <mergeCell ref="B2:J3"/>
    <mergeCell ref="A5:A6"/>
    <mergeCell ref="B5:D5"/>
    <mergeCell ref="E5:G5"/>
    <mergeCell ref="H5:J5"/>
    <mergeCell ref="K5:M5"/>
    <mergeCell ref="N5:P5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2019-10-18T06:37:06Z</dcterms:modified>
</cp:coreProperties>
</file>