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Лист1" sheetId="1" r:id="rId1"/>
  </sheets>
  <definedNames>
    <definedName name="_xlnm.Print_Titles" localSheetId="0">Лист1!$A:$A</definedName>
    <definedName name="_xlnm.Print_Area" localSheetId="0">Лист1!$A$1:$W$27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8" i="1" l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6" i="1"/>
  <c r="S8" i="1" l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7" i="1"/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I25" i="1" l="1"/>
  <c r="H25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7" i="1"/>
  <c r="J25" i="1" l="1"/>
  <c r="M9" i="1"/>
  <c r="M10" i="1"/>
  <c r="M11" i="1"/>
  <c r="M12" i="1"/>
  <c r="M14" i="1"/>
  <c r="M15" i="1"/>
  <c r="M16" i="1"/>
  <c r="M17" i="1"/>
  <c r="M18" i="1"/>
  <c r="M19" i="1"/>
  <c r="M20" i="1"/>
  <c r="M21" i="1"/>
  <c r="M22" i="1"/>
  <c r="L25" i="1" l="1"/>
  <c r="K25" i="1"/>
  <c r="M25" i="1" l="1"/>
  <c r="P9" i="1"/>
  <c r="P10" i="1"/>
  <c r="P11" i="1"/>
  <c r="P14" i="1"/>
  <c r="P15" i="1"/>
  <c r="P17" i="1"/>
  <c r="P19" i="1"/>
  <c r="P20" i="1"/>
  <c r="P21" i="1"/>
  <c r="P22" i="1"/>
  <c r="C25" i="1" l="1"/>
  <c r="B25" i="1"/>
  <c r="U25" i="1" l="1"/>
  <c r="U27" i="1" s="1"/>
  <c r="T25" i="1"/>
  <c r="T27" i="1" s="1"/>
  <c r="V27" i="1" l="1"/>
  <c r="V25" i="1"/>
  <c r="O25" i="1"/>
  <c r="N25" i="1"/>
  <c r="P25" i="1" l="1"/>
  <c r="V7" i="1" l="1"/>
  <c r="D24" i="1" l="1"/>
  <c r="D25" i="1" l="1"/>
  <c r="P7" i="1"/>
  <c r="M7" i="1"/>
  <c r="G7" i="1" l="1"/>
</calcChain>
</file>

<file path=xl/sharedStrings.xml><?xml version="1.0" encoding="utf-8"?>
<sst xmlns="http://schemas.openxmlformats.org/spreadsheetml/2006/main" count="51" uniqueCount="33">
  <si>
    <t>Наименование поселений</t>
  </si>
  <si>
    <t>Обьем реализ Водки и ЛВИ , дал</t>
  </si>
  <si>
    <t>Обьем закупок скота и птицы от сельхозтоваро-производителей, тонн</t>
  </si>
  <si>
    <t>Объем закупок молока от сельхозтоваропроизвод.,тонн</t>
  </si>
  <si>
    <t>Собственные доходы, тыс.рублей</t>
  </si>
  <si>
    <t>прогноз</t>
  </si>
  <si>
    <t>факт</t>
  </si>
  <si>
    <t>вып.,%</t>
  </si>
  <si>
    <t>Аловское</t>
  </si>
  <si>
    <t>Андреевское</t>
  </si>
  <si>
    <t>Атяшевское</t>
  </si>
  <si>
    <t>Б.Манадышское</t>
  </si>
  <si>
    <t>В.Чукальское</t>
  </si>
  <si>
    <t>Вечерлейское</t>
  </si>
  <si>
    <t>Дюркинское</t>
  </si>
  <si>
    <t>Каменское</t>
  </si>
  <si>
    <t>Киржиманское</t>
  </si>
  <si>
    <t>Козловское</t>
  </si>
  <si>
    <t>Лобаскинское</t>
  </si>
  <si>
    <t>Покровское</t>
  </si>
  <si>
    <t>Сабанчеевское</t>
  </si>
  <si>
    <t>Селищинское</t>
  </si>
  <si>
    <t>Тарасовское</t>
  </si>
  <si>
    <t>Ушаковское</t>
  </si>
  <si>
    <t>Ш.Майданское</t>
  </si>
  <si>
    <t>Атяшевское городское пос.</t>
  </si>
  <si>
    <t>Атяшевский муниципальный район</t>
  </si>
  <si>
    <t>Обьем розничного товарооборота,  тыс. рублей</t>
  </si>
  <si>
    <t>Ввод жилья,      кв. м.</t>
  </si>
  <si>
    <t>Обьем реализации отгруженной продукции, тыс, рублей</t>
  </si>
  <si>
    <t>ВСЕГО</t>
  </si>
  <si>
    <t>РАЙБЮДЖЕТ</t>
  </si>
  <si>
    <t>Итоги выполнения прогноза социально-экономического развития  Атяшевского муниципального района  за 12 месяцев 2019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</si>
</sst>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2"/>
      <name val="Calibri"/>
      <family val="2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Font="1"/>
    <xf numFmtId="0" fontId="4" fillId="0" borderId="0" xfId="0" applyFont="1"/>
    <xf numFmtId="3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6" fillId="0" borderId="0" xfId="0" applyFont="1"/>
    <xf numFmtId="0" fontId="2" fillId="0" borderId="1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0" borderId="4" xfId="0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right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7"/>
  <sheetViews>
    <sheetView tabSelected="1" view="pageBreakPreview" zoomScale="60" zoomScaleNormal="100" workbookViewId="0">
      <selection activeCell="I24" sqref="I24"/>
    </sheetView>
  </sheetViews>
  <sheetFormatPr defaultRowHeight="14.5" x14ac:dyDescent="0.35"/>
  <cols>
    <col min="1" max="1" width="15.54296875" customWidth="1"/>
    <col min="2" max="2" width="12.36328125" customWidth="1"/>
    <col min="3" max="3" width="12.54296875" customWidth="1"/>
    <col min="4" max="4" width="8.54296875" customWidth="1"/>
    <col min="5" max="7" width="8.81640625" bestFit="1" customWidth="1"/>
    <col min="8" max="8" width="10.81640625" bestFit="1" customWidth="1"/>
    <col min="9" max="9" width="11.453125" customWidth="1"/>
    <col min="10" max="11" width="8.81640625" bestFit="1" customWidth="1"/>
    <col min="12" max="12" width="9.453125" bestFit="1" customWidth="1"/>
    <col min="13" max="22" width="8.81640625" bestFit="1" customWidth="1"/>
  </cols>
  <sheetData>
    <row r="2" spans="1:23" x14ac:dyDescent="0.35">
      <c r="B2" s="44" t="s">
        <v>32</v>
      </c>
      <c r="C2" s="44"/>
      <c r="D2" s="44"/>
      <c r="E2" s="44"/>
      <c r="F2" s="44"/>
      <c r="G2" s="44"/>
      <c r="H2" s="44"/>
      <c r="I2" s="44"/>
      <c r="J2" s="44"/>
    </row>
    <row r="3" spans="1:23" ht="33.5" customHeight="1" x14ac:dyDescent="0.35">
      <c r="B3" s="44"/>
      <c r="C3" s="44"/>
      <c r="D3" s="44"/>
      <c r="E3" s="44"/>
      <c r="F3" s="44"/>
      <c r="G3" s="44"/>
      <c r="H3" s="44"/>
      <c r="I3" s="44"/>
      <c r="J3" s="44"/>
      <c r="T3" s="20"/>
      <c r="U3" s="20"/>
      <c r="V3" s="20"/>
      <c r="W3" s="20"/>
    </row>
    <row r="4" spans="1:23" x14ac:dyDescent="0.35">
      <c r="T4" s="20"/>
      <c r="U4" s="20"/>
      <c r="V4" s="20"/>
      <c r="W4" s="20"/>
    </row>
    <row r="5" spans="1:23" ht="59" customHeight="1" x14ac:dyDescent="0.35">
      <c r="A5" s="45" t="s">
        <v>0</v>
      </c>
      <c r="B5" s="41" t="s">
        <v>29</v>
      </c>
      <c r="C5" s="42"/>
      <c r="D5" s="47"/>
      <c r="E5" s="41" t="s">
        <v>1</v>
      </c>
      <c r="F5" s="42"/>
      <c r="G5" s="47"/>
      <c r="H5" s="41" t="s">
        <v>27</v>
      </c>
      <c r="I5" s="42"/>
      <c r="J5" s="47"/>
      <c r="K5" s="41" t="s">
        <v>2</v>
      </c>
      <c r="L5" s="42"/>
      <c r="M5" s="47"/>
      <c r="N5" s="41" t="s">
        <v>3</v>
      </c>
      <c r="O5" s="42"/>
      <c r="P5" s="47"/>
      <c r="Q5" s="41" t="s">
        <v>28</v>
      </c>
      <c r="R5" s="42"/>
      <c r="S5" s="42"/>
      <c r="T5" s="43" t="s">
        <v>4</v>
      </c>
      <c r="U5" s="43"/>
      <c r="V5" s="43"/>
      <c r="W5" s="20"/>
    </row>
    <row r="6" spans="1:23" ht="29" customHeight="1" x14ac:dyDescent="0.35">
      <c r="A6" s="46"/>
      <c r="B6" s="3" t="s">
        <v>5</v>
      </c>
      <c r="C6" s="3" t="s">
        <v>6</v>
      </c>
      <c r="D6" s="3" t="s">
        <v>7</v>
      </c>
      <c r="E6" s="3" t="s">
        <v>5</v>
      </c>
      <c r="F6" s="3" t="s">
        <v>6</v>
      </c>
      <c r="G6" s="3" t="s">
        <v>7</v>
      </c>
      <c r="H6" s="12" t="s">
        <v>5</v>
      </c>
      <c r="I6" s="13" t="s">
        <v>6</v>
      </c>
      <c r="J6" s="13" t="s">
        <v>7</v>
      </c>
      <c r="K6" s="12" t="s">
        <v>5</v>
      </c>
      <c r="L6" s="12" t="s">
        <v>6</v>
      </c>
      <c r="M6" s="12" t="s">
        <v>7</v>
      </c>
      <c r="N6" s="12" t="s">
        <v>5</v>
      </c>
      <c r="O6" s="12" t="s">
        <v>6</v>
      </c>
      <c r="P6" s="12" t="s">
        <v>7</v>
      </c>
      <c r="Q6" s="3" t="s">
        <v>5</v>
      </c>
      <c r="R6" s="3" t="s">
        <v>6</v>
      </c>
      <c r="S6" s="23" t="s">
        <v>7</v>
      </c>
      <c r="T6" s="25" t="s">
        <v>5</v>
      </c>
      <c r="U6" s="25" t="s">
        <v>6</v>
      </c>
      <c r="V6" s="25" t="s">
        <v>7</v>
      </c>
      <c r="W6" s="20"/>
    </row>
    <row r="7" spans="1:23" ht="15.5" x14ac:dyDescent="0.35">
      <c r="A7" s="1" t="s">
        <v>8</v>
      </c>
      <c r="B7" s="2"/>
      <c r="C7" s="2"/>
      <c r="D7" s="2"/>
      <c r="E7" s="8">
        <v>454</v>
      </c>
      <c r="F7" s="10">
        <v>178.5</v>
      </c>
      <c r="G7" s="11">
        <f>F7/E7*100</f>
        <v>39.317180616740089</v>
      </c>
      <c r="H7" s="8">
        <v>20794</v>
      </c>
      <c r="I7" s="8">
        <v>18148.900000000001</v>
      </c>
      <c r="J7" s="14">
        <f>I7/H7*100</f>
        <v>87.279503702991263</v>
      </c>
      <c r="K7" s="15">
        <v>12</v>
      </c>
      <c r="L7" s="15">
        <v>10</v>
      </c>
      <c r="M7" s="16">
        <f>L7/K7*100</f>
        <v>83.333333333333343</v>
      </c>
      <c r="N7" s="15">
        <v>2384</v>
      </c>
      <c r="O7" s="15">
        <v>2114.3000000000002</v>
      </c>
      <c r="P7" s="16">
        <f>O7/N7*100</f>
        <v>88.687080536912759</v>
      </c>
      <c r="Q7" s="2">
        <v>180</v>
      </c>
      <c r="R7" s="2">
        <v>94</v>
      </c>
      <c r="S7" s="24">
        <f>R7/Q7*100</f>
        <v>52.222222222222229</v>
      </c>
      <c r="T7" s="26">
        <v>1052.7</v>
      </c>
      <c r="U7" s="26">
        <v>1096.4000000000001</v>
      </c>
      <c r="V7" s="27">
        <f>U7/T7*100</f>
        <v>104.15123017003896</v>
      </c>
      <c r="W7" s="20"/>
    </row>
    <row r="8" spans="1:23" ht="15.5" x14ac:dyDescent="0.35">
      <c r="A8" s="1" t="s">
        <v>9</v>
      </c>
      <c r="B8" s="2"/>
      <c r="C8" s="2"/>
      <c r="D8" s="2"/>
      <c r="E8" s="8">
        <v>115</v>
      </c>
      <c r="F8" s="10">
        <v>129.5</v>
      </c>
      <c r="G8" s="11">
        <f t="shared" ref="G8:G25" si="0">F8/E8*100</f>
        <v>112.60869565217391</v>
      </c>
      <c r="H8" s="8">
        <v>6823</v>
      </c>
      <c r="I8" s="8">
        <v>5009</v>
      </c>
      <c r="J8" s="14">
        <f t="shared" ref="J8:J25" si="1">I8/H8*100</f>
        <v>73.413454492158863</v>
      </c>
      <c r="K8" s="15"/>
      <c r="L8" s="15"/>
      <c r="M8" s="16"/>
      <c r="N8" s="15"/>
      <c r="O8" s="15"/>
      <c r="P8" s="16"/>
      <c r="Q8" s="2">
        <v>70</v>
      </c>
      <c r="R8" s="2">
        <v>31</v>
      </c>
      <c r="S8" s="24">
        <f t="shared" ref="S8:S25" si="2">R8/Q8*100</f>
        <v>44.285714285714285</v>
      </c>
      <c r="T8" s="26">
        <v>322.5</v>
      </c>
      <c r="U8" s="26">
        <v>307.39999999999998</v>
      </c>
      <c r="V8" s="27">
        <f t="shared" ref="V8:V24" si="3">U8/T8*100</f>
        <v>95.31782945736434</v>
      </c>
      <c r="W8" s="20"/>
    </row>
    <row r="9" spans="1:23" ht="15.5" x14ac:dyDescent="0.35">
      <c r="A9" s="1" t="s">
        <v>10</v>
      </c>
      <c r="B9" s="2"/>
      <c r="C9" s="2"/>
      <c r="D9" s="2"/>
      <c r="E9" s="8">
        <v>1038</v>
      </c>
      <c r="F9" s="10">
        <v>1255.5</v>
      </c>
      <c r="G9" s="11">
        <f t="shared" si="0"/>
        <v>120.95375722543353</v>
      </c>
      <c r="H9" s="8">
        <v>61894</v>
      </c>
      <c r="I9" s="8">
        <v>57061.9</v>
      </c>
      <c r="J9" s="14">
        <f t="shared" si="1"/>
        <v>92.192942773128252</v>
      </c>
      <c r="K9" s="15">
        <v>67</v>
      </c>
      <c r="L9" s="15">
        <v>108.9</v>
      </c>
      <c r="M9" s="16">
        <f t="shared" ref="M9:M25" si="4">L9/K9*100</f>
        <v>162.53731343283584</v>
      </c>
      <c r="N9" s="15">
        <v>2611</v>
      </c>
      <c r="O9" s="15">
        <v>3186.5</v>
      </c>
      <c r="P9" s="16">
        <f t="shared" ref="P9:P25" si="5">O9/N9*100</f>
        <v>122.04136346227499</v>
      </c>
      <c r="Q9" s="2">
        <v>1210</v>
      </c>
      <c r="R9" s="2">
        <v>1274</v>
      </c>
      <c r="S9" s="24">
        <f t="shared" si="2"/>
        <v>105.2892561983471</v>
      </c>
      <c r="T9" s="26">
        <v>2160.1999999999998</v>
      </c>
      <c r="U9" s="26">
        <v>2224.6999999999998</v>
      </c>
      <c r="V9" s="27">
        <f t="shared" si="3"/>
        <v>102.98583464494028</v>
      </c>
      <c r="W9" s="20"/>
    </row>
    <row r="10" spans="1:23" ht="15.5" x14ac:dyDescent="0.35">
      <c r="A10" s="1" t="s">
        <v>11</v>
      </c>
      <c r="B10" s="2"/>
      <c r="C10" s="2"/>
      <c r="D10" s="2"/>
      <c r="E10" s="8">
        <v>497</v>
      </c>
      <c r="F10" s="10">
        <v>338.5</v>
      </c>
      <c r="G10" s="11">
        <f t="shared" si="0"/>
        <v>68.108651911468812</v>
      </c>
      <c r="H10" s="8">
        <v>33077</v>
      </c>
      <c r="I10" s="8">
        <v>28104.5</v>
      </c>
      <c r="J10" s="14">
        <f t="shared" si="1"/>
        <v>84.966895425824589</v>
      </c>
      <c r="K10" s="15">
        <v>52</v>
      </c>
      <c r="L10" s="15">
        <v>101.3</v>
      </c>
      <c r="M10" s="16">
        <f t="shared" si="4"/>
        <v>194.80769230769229</v>
      </c>
      <c r="N10" s="15">
        <v>2322</v>
      </c>
      <c r="O10" s="15">
        <v>2611.6999999999998</v>
      </c>
      <c r="P10" s="16">
        <f t="shared" si="5"/>
        <v>112.47631352282514</v>
      </c>
      <c r="Q10" s="2">
        <v>730</v>
      </c>
      <c r="R10" s="2">
        <v>599</v>
      </c>
      <c r="S10" s="24">
        <f t="shared" si="2"/>
        <v>82.054794520547944</v>
      </c>
      <c r="T10" s="26">
        <v>2781.9</v>
      </c>
      <c r="U10" s="26">
        <v>3006.3</v>
      </c>
      <c r="V10" s="27">
        <f t="shared" si="3"/>
        <v>108.06642941874259</v>
      </c>
      <c r="W10" s="20"/>
    </row>
    <row r="11" spans="1:23" ht="15.5" x14ac:dyDescent="0.35">
      <c r="A11" s="1" t="s">
        <v>12</v>
      </c>
      <c r="B11" s="2"/>
      <c r="C11" s="2"/>
      <c r="D11" s="2"/>
      <c r="E11" s="8">
        <v>131</v>
      </c>
      <c r="F11" s="10">
        <v>112</v>
      </c>
      <c r="G11" s="11">
        <f t="shared" si="0"/>
        <v>85.496183206106863</v>
      </c>
      <c r="H11" s="8">
        <v>8477</v>
      </c>
      <c r="I11" s="8">
        <v>6962.3</v>
      </c>
      <c r="J11" s="14">
        <f t="shared" si="1"/>
        <v>82.131650348000477</v>
      </c>
      <c r="K11" s="15">
        <v>14</v>
      </c>
      <c r="L11" s="15">
        <v>4.2</v>
      </c>
      <c r="M11" s="16">
        <f t="shared" si="4"/>
        <v>30</v>
      </c>
      <c r="N11" s="15">
        <v>532</v>
      </c>
      <c r="O11" s="15">
        <v>702.5</v>
      </c>
      <c r="P11" s="16">
        <f t="shared" si="5"/>
        <v>132.04887218045113</v>
      </c>
      <c r="Q11" s="2">
        <v>70</v>
      </c>
      <c r="R11" s="2">
        <v>85</v>
      </c>
      <c r="S11" s="24">
        <f t="shared" si="2"/>
        <v>121.42857142857142</v>
      </c>
      <c r="T11" s="26">
        <v>390.8</v>
      </c>
      <c r="U11" s="26">
        <v>403.4</v>
      </c>
      <c r="V11" s="27">
        <f t="shared" si="3"/>
        <v>103.22415557830091</v>
      </c>
      <c r="W11" s="20"/>
    </row>
    <row r="12" spans="1:23" ht="15.5" x14ac:dyDescent="0.35">
      <c r="A12" s="1" t="s">
        <v>13</v>
      </c>
      <c r="B12" s="2"/>
      <c r="C12" s="2"/>
      <c r="D12" s="2"/>
      <c r="E12" s="8">
        <v>166</v>
      </c>
      <c r="F12" s="10">
        <v>51</v>
      </c>
      <c r="G12" s="11">
        <f t="shared" si="0"/>
        <v>30.722891566265059</v>
      </c>
      <c r="H12" s="8">
        <v>9695</v>
      </c>
      <c r="I12" s="8">
        <v>5401</v>
      </c>
      <c r="J12" s="14">
        <f t="shared" si="1"/>
        <v>55.709128416709639</v>
      </c>
      <c r="K12" s="15">
        <v>6338</v>
      </c>
      <c r="L12" s="15">
        <v>8236.2999999999993</v>
      </c>
      <c r="M12" s="16">
        <f t="shared" si="4"/>
        <v>129.9510886715052</v>
      </c>
      <c r="N12" s="15"/>
      <c r="O12" s="15"/>
      <c r="P12" s="16"/>
      <c r="Q12" s="2">
        <v>90</v>
      </c>
      <c r="R12" s="2">
        <v>0</v>
      </c>
      <c r="S12" s="24">
        <f t="shared" si="2"/>
        <v>0</v>
      </c>
      <c r="T12" s="26">
        <v>886.4</v>
      </c>
      <c r="U12" s="26">
        <v>847</v>
      </c>
      <c r="V12" s="27">
        <f t="shared" si="3"/>
        <v>95.555054151624546</v>
      </c>
      <c r="W12" s="20"/>
    </row>
    <row r="13" spans="1:23" ht="15.5" x14ac:dyDescent="0.35">
      <c r="A13" s="1" t="s">
        <v>14</v>
      </c>
      <c r="B13" s="2"/>
      <c r="C13" s="2"/>
      <c r="D13" s="2"/>
      <c r="E13" s="8">
        <v>257</v>
      </c>
      <c r="F13" s="10">
        <v>323.5</v>
      </c>
      <c r="G13" s="11">
        <f t="shared" si="0"/>
        <v>125.87548638132296</v>
      </c>
      <c r="H13" s="8">
        <v>14044</v>
      </c>
      <c r="I13" s="8">
        <v>11559.2</v>
      </c>
      <c r="J13" s="14">
        <f t="shared" si="1"/>
        <v>82.3070350327542</v>
      </c>
      <c r="K13" s="15"/>
      <c r="L13" s="15"/>
      <c r="M13" s="16"/>
      <c r="N13" s="15"/>
      <c r="O13" s="15"/>
      <c r="P13" s="16"/>
      <c r="Q13" s="2">
        <v>70</v>
      </c>
      <c r="R13" s="2">
        <v>57</v>
      </c>
      <c r="S13" s="24">
        <f t="shared" si="2"/>
        <v>81.428571428571431</v>
      </c>
      <c r="T13" s="26">
        <v>896.3</v>
      </c>
      <c r="U13" s="26">
        <v>947.1</v>
      </c>
      <c r="V13" s="27">
        <f t="shared" si="3"/>
        <v>105.66774517460674</v>
      </c>
      <c r="W13" s="20"/>
    </row>
    <row r="14" spans="1:23" ht="15.5" x14ac:dyDescent="0.35">
      <c r="A14" s="1" t="s">
        <v>15</v>
      </c>
      <c r="B14" s="2"/>
      <c r="C14" s="2"/>
      <c r="D14" s="2"/>
      <c r="E14" s="8">
        <v>123</v>
      </c>
      <c r="F14" s="10">
        <v>349</v>
      </c>
      <c r="G14" s="11">
        <f t="shared" si="0"/>
        <v>283.73983739837399</v>
      </c>
      <c r="H14" s="8">
        <v>9502</v>
      </c>
      <c r="I14" s="8">
        <v>8928.1</v>
      </c>
      <c r="J14" s="14">
        <f t="shared" si="1"/>
        <v>93.960218901283937</v>
      </c>
      <c r="K14" s="15">
        <v>8</v>
      </c>
      <c r="L14" s="15">
        <v>9</v>
      </c>
      <c r="M14" s="16">
        <f t="shared" si="4"/>
        <v>112.5</v>
      </c>
      <c r="N14" s="15">
        <v>3506</v>
      </c>
      <c r="O14" s="15">
        <v>3804.2</v>
      </c>
      <c r="P14" s="16">
        <f t="shared" si="5"/>
        <v>108.50541928123216</v>
      </c>
      <c r="Q14" s="2">
        <v>100</v>
      </c>
      <c r="R14" s="2">
        <v>126</v>
      </c>
      <c r="S14" s="24">
        <f t="shared" si="2"/>
        <v>126</v>
      </c>
      <c r="T14" s="26">
        <v>847.3</v>
      </c>
      <c r="U14" s="26">
        <v>965.8</v>
      </c>
      <c r="V14" s="27">
        <f t="shared" si="3"/>
        <v>113.98560132184585</v>
      </c>
      <c r="W14" s="20"/>
    </row>
    <row r="15" spans="1:23" ht="15.5" x14ac:dyDescent="0.35">
      <c r="A15" s="1" t="s">
        <v>16</v>
      </c>
      <c r="B15" s="2"/>
      <c r="C15" s="2"/>
      <c r="D15" s="2"/>
      <c r="E15" s="8">
        <v>357</v>
      </c>
      <c r="F15" s="10">
        <v>475</v>
      </c>
      <c r="G15" s="11">
        <f t="shared" si="0"/>
        <v>133.0532212885154</v>
      </c>
      <c r="H15" s="8">
        <v>21619</v>
      </c>
      <c r="I15" s="8">
        <v>21616.3</v>
      </c>
      <c r="J15" s="14">
        <f t="shared" si="1"/>
        <v>99.987510985707019</v>
      </c>
      <c r="K15" s="15">
        <v>32</v>
      </c>
      <c r="L15" s="15">
        <v>19.8</v>
      </c>
      <c r="M15" s="16">
        <f t="shared" si="4"/>
        <v>61.875</v>
      </c>
      <c r="N15" s="15">
        <v>1224</v>
      </c>
      <c r="O15" s="15">
        <v>1538.9</v>
      </c>
      <c r="P15" s="16">
        <f t="shared" si="5"/>
        <v>125.72712418300654</v>
      </c>
      <c r="Q15" s="2">
        <v>100</v>
      </c>
      <c r="R15" s="2">
        <v>119</v>
      </c>
      <c r="S15" s="24">
        <f t="shared" si="2"/>
        <v>119</v>
      </c>
      <c r="T15" s="26">
        <v>529.79999999999995</v>
      </c>
      <c r="U15" s="26">
        <v>482</v>
      </c>
      <c r="V15" s="27">
        <f t="shared" si="3"/>
        <v>90.977727444318617</v>
      </c>
      <c r="W15" s="20"/>
    </row>
    <row r="16" spans="1:23" ht="15.5" x14ac:dyDescent="0.35">
      <c r="A16" s="1" t="s">
        <v>17</v>
      </c>
      <c r="B16" s="2"/>
      <c r="C16" s="2"/>
      <c r="D16" s="2"/>
      <c r="E16" s="8">
        <v>296</v>
      </c>
      <c r="F16" s="10">
        <v>333</v>
      </c>
      <c r="G16" s="11">
        <f t="shared" si="0"/>
        <v>112.5</v>
      </c>
      <c r="H16" s="8">
        <v>77986</v>
      </c>
      <c r="I16" s="8">
        <v>67970.399999999994</v>
      </c>
      <c r="J16" s="14">
        <f t="shared" si="1"/>
        <v>87.157182058318156</v>
      </c>
      <c r="K16" s="15">
        <v>9</v>
      </c>
      <c r="L16" s="15">
        <v>9.8000000000000007</v>
      </c>
      <c r="M16" s="16">
        <f t="shared" si="4"/>
        <v>108.8888888888889</v>
      </c>
      <c r="N16" s="15"/>
      <c r="O16" s="17"/>
      <c r="P16" s="16"/>
      <c r="Q16" s="2">
        <v>130</v>
      </c>
      <c r="R16" s="2">
        <v>130</v>
      </c>
      <c r="S16" s="24">
        <f t="shared" si="2"/>
        <v>100</v>
      </c>
      <c r="T16" s="26">
        <v>2638</v>
      </c>
      <c r="U16" s="26">
        <v>2725.2</v>
      </c>
      <c r="V16" s="27">
        <f t="shared" si="3"/>
        <v>103.30553449583017</v>
      </c>
      <c r="W16" s="20"/>
    </row>
    <row r="17" spans="1:23" ht="15.5" x14ac:dyDescent="0.35">
      <c r="A17" s="1" t="s">
        <v>18</v>
      </c>
      <c r="B17" s="2"/>
      <c r="C17" s="2"/>
      <c r="D17" s="2"/>
      <c r="E17" s="8">
        <v>181</v>
      </c>
      <c r="F17" s="10">
        <v>439</v>
      </c>
      <c r="G17" s="11">
        <f t="shared" si="0"/>
        <v>242.54143646408841</v>
      </c>
      <c r="H17" s="8">
        <v>15393</v>
      </c>
      <c r="I17" s="8">
        <v>18437.099999999999</v>
      </c>
      <c r="J17" s="14">
        <f t="shared" si="1"/>
        <v>119.77587214967842</v>
      </c>
      <c r="K17" s="15">
        <v>24</v>
      </c>
      <c r="L17" s="15">
        <v>5.7</v>
      </c>
      <c r="M17" s="16">
        <f t="shared" si="4"/>
        <v>23.75</v>
      </c>
      <c r="N17" s="15">
        <v>748</v>
      </c>
      <c r="O17" s="15">
        <v>917.8</v>
      </c>
      <c r="P17" s="16">
        <f t="shared" si="5"/>
        <v>122.70053475935829</v>
      </c>
      <c r="Q17" s="2">
        <v>120</v>
      </c>
      <c r="R17" s="2">
        <v>30</v>
      </c>
      <c r="S17" s="24">
        <f t="shared" si="2"/>
        <v>25</v>
      </c>
      <c r="T17" s="26">
        <v>464.4</v>
      </c>
      <c r="U17" s="26">
        <v>452.7</v>
      </c>
      <c r="V17" s="27">
        <f t="shared" si="3"/>
        <v>97.480620155038764</v>
      </c>
      <c r="W17" s="20"/>
    </row>
    <row r="18" spans="1:23" ht="15.5" x14ac:dyDescent="0.35">
      <c r="A18" s="1" t="s">
        <v>19</v>
      </c>
      <c r="B18" s="2"/>
      <c r="C18" s="2"/>
      <c r="D18" s="2"/>
      <c r="E18" s="8">
        <v>114</v>
      </c>
      <c r="F18" s="10">
        <v>36</v>
      </c>
      <c r="G18" s="11">
        <f t="shared" si="0"/>
        <v>31.578947368421051</v>
      </c>
      <c r="H18" s="8">
        <v>3440</v>
      </c>
      <c r="I18" s="8">
        <v>4061.2</v>
      </c>
      <c r="J18" s="14">
        <f t="shared" si="1"/>
        <v>118.05813953488371</v>
      </c>
      <c r="K18" s="15">
        <v>54</v>
      </c>
      <c r="L18" s="15">
        <v>61.1</v>
      </c>
      <c r="M18" s="16">
        <f t="shared" si="4"/>
        <v>113.14814814814815</v>
      </c>
      <c r="N18" s="15"/>
      <c r="O18" s="17"/>
      <c r="P18" s="16"/>
      <c r="Q18" s="2">
        <v>70</v>
      </c>
      <c r="R18" s="2">
        <v>79</v>
      </c>
      <c r="S18" s="24">
        <f t="shared" si="2"/>
        <v>112.85714285714286</v>
      </c>
      <c r="T18" s="26">
        <v>268.89999999999998</v>
      </c>
      <c r="U18" s="26">
        <v>261.5</v>
      </c>
      <c r="V18" s="27">
        <f t="shared" si="3"/>
        <v>97.248047601338797</v>
      </c>
      <c r="W18" s="20"/>
    </row>
    <row r="19" spans="1:23" ht="15.5" x14ac:dyDescent="0.35">
      <c r="A19" s="1" t="s">
        <v>20</v>
      </c>
      <c r="B19" s="2"/>
      <c r="C19" s="2"/>
      <c r="D19" s="2"/>
      <c r="E19" s="8">
        <v>322</v>
      </c>
      <c r="F19" s="10">
        <v>317.5</v>
      </c>
      <c r="G19" s="11">
        <f t="shared" si="0"/>
        <v>98.602484472049696</v>
      </c>
      <c r="H19" s="8">
        <v>37843</v>
      </c>
      <c r="I19" s="8">
        <v>27824</v>
      </c>
      <c r="J19" s="14">
        <f t="shared" si="1"/>
        <v>73.52482625584652</v>
      </c>
      <c r="K19" s="15">
        <v>18</v>
      </c>
      <c r="L19" s="15">
        <v>17.899999999999999</v>
      </c>
      <c r="M19" s="16">
        <f t="shared" si="4"/>
        <v>99.444444444444429</v>
      </c>
      <c r="N19" s="15">
        <v>3908</v>
      </c>
      <c r="O19" s="15">
        <v>4316.8999999999996</v>
      </c>
      <c r="P19" s="16">
        <f t="shared" si="5"/>
        <v>110.46315250767655</v>
      </c>
      <c r="Q19" s="2">
        <v>150</v>
      </c>
      <c r="R19" s="2">
        <v>221</v>
      </c>
      <c r="S19" s="24">
        <f t="shared" si="2"/>
        <v>147.33333333333334</v>
      </c>
      <c r="T19" s="26">
        <v>684.9</v>
      </c>
      <c r="U19" s="26">
        <v>687.7</v>
      </c>
      <c r="V19" s="27">
        <f t="shared" si="3"/>
        <v>100.40881880566508</v>
      </c>
      <c r="W19" s="20"/>
    </row>
    <row r="20" spans="1:23" ht="15.5" x14ac:dyDescent="0.35">
      <c r="A20" s="1" t="s">
        <v>21</v>
      </c>
      <c r="B20" s="2"/>
      <c r="C20" s="2"/>
      <c r="D20" s="2"/>
      <c r="E20" s="8">
        <v>224</v>
      </c>
      <c r="F20" s="10">
        <v>230.5</v>
      </c>
      <c r="G20" s="11">
        <f t="shared" si="0"/>
        <v>102.90178571428572</v>
      </c>
      <c r="H20" s="8">
        <v>11030</v>
      </c>
      <c r="I20" s="8">
        <v>8001.9</v>
      </c>
      <c r="J20" s="14">
        <f t="shared" si="1"/>
        <v>72.546690843155019</v>
      </c>
      <c r="K20" s="15">
        <v>12</v>
      </c>
      <c r="L20" s="15">
        <v>28.3</v>
      </c>
      <c r="M20" s="16">
        <f t="shared" si="4"/>
        <v>235.83333333333334</v>
      </c>
      <c r="N20" s="15">
        <v>1252</v>
      </c>
      <c r="O20" s="15">
        <v>1260.8</v>
      </c>
      <c r="P20" s="16">
        <f t="shared" si="5"/>
        <v>100.70287539936102</v>
      </c>
      <c r="Q20" s="2">
        <v>70</v>
      </c>
      <c r="R20" s="2">
        <v>145</v>
      </c>
      <c r="S20" s="24">
        <f t="shared" si="2"/>
        <v>207.14285714285717</v>
      </c>
      <c r="T20" s="26">
        <v>448</v>
      </c>
      <c r="U20" s="26">
        <v>469.9</v>
      </c>
      <c r="V20" s="27">
        <f t="shared" si="3"/>
        <v>104.88839285714285</v>
      </c>
      <c r="W20" s="20"/>
    </row>
    <row r="21" spans="1:23" ht="15.5" x14ac:dyDescent="0.35">
      <c r="A21" s="1" t="s">
        <v>22</v>
      </c>
      <c r="B21" s="2"/>
      <c r="C21" s="2"/>
      <c r="D21" s="2"/>
      <c r="E21" s="8">
        <v>166</v>
      </c>
      <c r="F21" s="10">
        <v>496</v>
      </c>
      <c r="G21" s="11">
        <f t="shared" si="0"/>
        <v>298.79518072289153</v>
      </c>
      <c r="H21" s="8">
        <v>8242</v>
      </c>
      <c r="I21" s="8">
        <v>7121</v>
      </c>
      <c r="J21" s="14">
        <f t="shared" si="1"/>
        <v>86.398932297985937</v>
      </c>
      <c r="K21" s="15">
        <v>4</v>
      </c>
      <c r="L21" s="15">
        <v>7.8</v>
      </c>
      <c r="M21" s="16">
        <f t="shared" si="4"/>
        <v>195</v>
      </c>
      <c r="N21" s="15">
        <v>908</v>
      </c>
      <c r="O21" s="15">
        <v>922</v>
      </c>
      <c r="P21" s="16">
        <f t="shared" si="5"/>
        <v>101.54185022026432</v>
      </c>
      <c r="Q21" s="2">
        <v>100</v>
      </c>
      <c r="R21" s="2">
        <v>120</v>
      </c>
      <c r="S21" s="24">
        <f t="shared" si="2"/>
        <v>120</v>
      </c>
      <c r="T21" s="26">
        <v>361.8</v>
      </c>
      <c r="U21" s="26">
        <v>351.2</v>
      </c>
      <c r="V21" s="27">
        <f t="shared" si="3"/>
        <v>97.070204532891097</v>
      </c>
      <c r="W21" s="20"/>
    </row>
    <row r="22" spans="1:23" ht="15.5" x14ac:dyDescent="0.35">
      <c r="A22" s="1" t="s">
        <v>23</v>
      </c>
      <c r="B22" s="2"/>
      <c r="C22" s="2"/>
      <c r="D22" s="2"/>
      <c r="E22" s="8">
        <v>154</v>
      </c>
      <c r="F22" s="10">
        <v>14.5</v>
      </c>
      <c r="G22" s="11">
        <f t="shared" si="0"/>
        <v>9.4155844155844157</v>
      </c>
      <c r="H22" s="8">
        <v>6883</v>
      </c>
      <c r="I22" s="8">
        <v>7066.2</v>
      </c>
      <c r="J22" s="14">
        <f t="shared" si="1"/>
        <v>102.6616301031527</v>
      </c>
      <c r="K22" s="15">
        <v>30</v>
      </c>
      <c r="L22" s="15">
        <v>25.6</v>
      </c>
      <c r="M22" s="16">
        <f t="shared" si="4"/>
        <v>85.333333333333343</v>
      </c>
      <c r="N22" s="15">
        <v>1480</v>
      </c>
      <c r="O22" s="17">
        <v>2081.5</v>
      </c>
      <c r="P22" s="16">
        <f t="shared" si="5"/>
        <v>140.6418918918919</v>
      </c>
      <c r="Q22" s="2">
        <v>70</v>
      </c>
      <c r="R22" s="2">
        <v>0</v>
      </c>
      <c r="S22" s="24">
        <f t="shared" si="2"/>
        <v>0</v>
      </c>
      <c r="T22" s="26">
        <v>446.5</v>
      </c>
      <c r="U22" s="26">
        <v>377.8</v>
      </c>
      <c r="V22" s="27">
        <f t="shared" si="3"/>
        <v>84.613661814109747</v>
      </c>
      <c r="W22" s="20"/>
    </row>
    <row r="23" spans="1:23" ht="15.5" x14ac:dyDescent="0.35">
      <c r="A23" s="1" t="s">
        <v>24</v>
      </c>
      <c r="B23" s="2"/>
      <c r="C23" s="2"/>
      <c r="D23" s="2"/>
      <c r="E23" s="8">
        <v>319</v>
      </c>
      <c r="F23" s="10">
        <v>239.5</v>
      </c>
      <c r="G23" s="11">
        <f t="shared" si="0"/>
        <v>75.078369905956109</v>
      </c>
      <c r="H23" s="8">
        <v>11035</v>
      </c>
      <c r="I23" s="8">
        <v>9944.9</v>
      </c>
      <c r="J23" s="14">
        <f t="shared" si="1"/>
        <v>90.121431807883994</v>
      </c>
      <c r="K23" s="15"/>
      <c r="L23" s="15"/>
      <c r="M23" s="16"/>
      <c r="N23" s="15"/>
      <c r="O23" s="17"/>
      <c r="P23" s="16"/>
      <c r="Q23" s="2">
        <v>170</v>
      </c>
      <c r="R23" s="2">
        <v>413</v>
      </c>
      <c r="S23" s="24">
        <f t="shared" si="2"/>
        <v>242.9411764705882</v>
      </c>
      <c r="T23" s="26">
        <v>951.5</v>
      </c>
      <c r="U23" s="26">
        <v>956.2</v>
      </c>
      <c r="V23" s="27">
        <f t="shared" si="3"/>
        <v>100.49395691014189</v>
      </c>
      <c r="W23" s="20"/>
    </row>
    <row r="24" spans="1:23" s="5" customFormat="1" ht="38" customHeight="1" x14ac:dyDescent="0.35">
      <c r="A24" s="4" t="s">
        <v>25</v>
      </c>
      <c r="B24" s="7">
        <v>8266997</v>
      </c>
      <c r="C24" s="8">
        <v>8770448</v>
      </c>
      <c r="D24" s="9">
        <f>C24/B24*100</f>
        <v>106.08988971448763</v>
      </c>
      <c r="E24" s="8">
        <v>4390</v>
      </c>
      <c r="F24" s="10">
        <v>4463.3999999999996</v>
      </c>
      <c r="G24" s="11">
        <f t="shared" si="0"/>
        <v>101.67198177676538</v>
      </c>
      <c r="H24" s="15">
        <v>1288857</v>
      </c>
      <c r="I24" s="15">
        <v>1315549</v>
      </c>
      <c r="J24" s="14">
        <f t="shared" si="1"/>
        <v>102.07098227344073</v>
      </c>
      <c r="K24" s="15"/>
      <c r="L24" s="15"/>
      <c r="M24" s="16"/>
      <c r="N24" s="15"/>
      <c r="O24" s="15"/>
      <c r="P24" s="16"/>
      <c r="Q24" s="19">
        <v>3500</v>
      </c>
      <c r="R24" s="19">
        <v>3529</v>
      </c>
      <c r="S24" s="24">
        <f t="shared" si="2"/>
        <v>100.82857142857142</v>
      </c>
      <c r="T24" s="28">
        <v>34651.699999999997</v>
      </c>
      <c r="U24" s="28">
        <v>38646.1</v>
      </c>
      <c r="V24" s="27">
        <f t="shared" si="3"/>
        <v>111.52728437565835</v>
      </c>
      <c r="W24" s="21"/>
    </row>
    <row r="25" spans="1:23" s="6" customFormat="1" ht="46.5" x14ac:dyDescent="0.35">
      <c r="A25" s="29" t="s">
        <v>26</v>
      </c>
      <c r="B25" s="30">
        <f>B24</f>
        <v>8266997</v>
      </c>
      <c r="C25" s="30">
        <f>C24</f>
        <v>8770448</v>
      </c>
      <c r="D25" s="31">
        <f>C25/B25*100</f>
        <v>106.08988971448763</v>
      </c>
      <c r="E25" s="32">
        <v>9304</v>
      </c>
      <c r="F25" s="33">
        <v>9781.9</v>
      </c>
      <c r="G25" s="34">
        <f t="shared" si="0"/>
        <v>105.13650042992262</v>
      </c>
      <c r="H25" s="35">
        <f>SUM(H7:H24)</f>
        <v>1646634</v>
      </c>
      <c r="I25" s="35">
        <f>SUM(I7:I24)</f>
        <v>1628766.9000000001</v>
      </c>
      <c r="J25" s="34">
        <f t="shared" si="1"/>
        <v>98.914931915653398</v>
      </c>
      <c r="K25" s="35">
        <f>SUM(K7:K24)</f>
        <v>6674</v>
      </c>
      <c r="L25" s="35">
        <f>SUM(L7:L24)</f>
        <v>8645.6999999999971</v>
      </c>
      <c r="M25" s="31">
        <f t="shared" si="4"/>
        <v>129.54300269703322</v>
      </c>
      <c r="N25" s="35">
        <f>SUM(N7:N24)</f>
        <v>20875</v>
      </c>
      <c r="O25" s="32">
        <f>SUM(O7:O24)</f>
        <v>23457.1</v>
      </c>
      <c r="P25" s="31">
        <f t="shared" si="5"/>
        <v>112.36934131736527</v>
      </c>
      <c r="Q25" s="35">
        <v>7000</v>
      </c>
      <c r="R25" s="35">
        <v>7052</v>
      </c>
      <c r="S25" s="31">
        <f t="shared" si="2"/>
        <v>100.74285714285713</v>
      </c>
      <c r="T25" s="36">
        <f>SUM(T7:T24)</f>
        <v>50783.599999999991</v>
      </c>
      <c r="U25" s="36">
        <f>SUM(U7:U24)</f>
        <v>55208.399999999994</v>
      </c>
      <c r="V25" s="37">
        <f t="shared" ref="V25:V27" si="6">U25/T25*100</f>
        <v>108.71304909458961</v>
      </c>
      <c r="W25" s="22"/>
    </row>
    <row r="26" spans="1:23" ht="15.5" x14ac:dyDescent="0.35">
      <c r="H26" s="18"/>
      <c r="I26" s="18"/>
      <c r="J26" s="18"/>
      <c r="K26" s="18"/>
      <c r="L26" s="18"/>
      <c r="M26" s="18"/>
      <c r="N26" s="18"/>
      <c r="O26" s="18"/>
      <c r="P26" s="18"/>
      <c r="S26" s="40" t="s">
        <v>31</v>
      </c>
      <c r="T26" s="38">
        <v>77990.2</v>
      </c>
      <c r="U26" s="38">
        <v>84007.1</v>
      </c>
      <c r="V26" s="39">
        <f t="shared" si="6"/>
        <v>107.71494367241013</v>
      </c>
    </row>
    <row r="27" spans="1:23" ht="15.5" x14ac:dyDescent="0.35">
      <c r="S27" s="40" t="s">
        <v>30</v>
      </c>
      <c r="T27" s="38">
        <f>SUM(T25:T26)</f>
        <v>128773.79999999999</v>
      </c>
      <c r="U27" s="38">
        <f>SUM(U25:U26)</f>
        <v>139215.5</v>
      </c>
      <c r="V27" s="39">
        <f t="shared" si="6"/>
        <v>108.10855934980563</v>
      </c>
    </row>
  </sheetData>
  <mergeCells count="9">
    <mergeCell ref="Q5:S5"/>
    <mergeCell ref="T5:V5"/>
    <mergeCell ref="B2:J3"/>
    <mergeCell ref="A5:A6"/>
    <mergeCell ref="B5:D5"/>
    <mergeCell ref="E5:G5"/>
    <mergeCell ref="H5:J5"/>
    <mergeCell ref="K5:M5"/>
    <mergeCell ref="N5:P5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2020-02-27T13:33:17Z</dcterms:modified>
</cp:coreProperties>
</file>