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730"/>
  <workbookPr filterPrivacy="1" defaultThemeVersion="124226"/>
  <xr:revisionPtr revIDLastSave="0" documentId="13_ncr:1_{B2AC5709-2745-4195-B4D0-95DDEBEA2FD5}" xr6:coauthVersionLast="45" xr6:coauthVersionMax="45" xr10:uidLastSave="{00000000-0000-0000-0000-000000000000}"/>
  <bookViews>
    <workbookView xWindow="-120" yWindow="-120" windowWidth="29040" windowHeight="15840" xr2:uid="{00000000-000D-0000-FFFF-FFFF00000000}"/>
  </bookViews>
  <sheets>
    <sheet name="Лист1" sheetId="1" r:id="rId1"/>
    <sheet name="Лист2" sheetId="2" r:id="rId2"/>
    <sheet name="Лист3" sheetId="3" r:id="rId3"/>
  </sheets>
  <definedNames>
    <definedName name="_xlnm.Print_Area" localSheetId="0">Лист1!$A$1:$O$344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41" i="1" l="1"/>
  <c r="I342" i="1"/>
  <c r="I343" i="1"/>
  <c r="I344" i="1"/>
  <c r="J341" i="1"/>
  <c r="J342" i="1"/>
  <c r="J343" i="1"/>
  <c r="J344" i="1"/>
  <c r="J265" i="1"/>
  <c r="I265" i="1"/>
  <c r="K267" i="1"/>
  <c r="J238" i="1"/>
  <c r="I238" i="1"/>
  <c r="K242" i="1"/>
  <c r="K186" i="1"/>
  <c r="K230" i="1"/>
  <c r="K224" i="1"/>
  <c r="J260" i="1"/>
  <c r="I260" i="1"/>
  <c r="J223" i="1"/>
  <c r="I223" i="1"/>
  <c r="I228" i="1"/>
  <c r="J228" i="1"/>
  <c r="K264" i="1"/>
  <c r="K344" i="1" l="1"/>
  <c r="K228" i="1"/>
  <c r="K238" i="1"/>
  <c r="K265" i="1"/>
  <c r="K343" i="1"/>
  <c r="K223" i="1"/>
  <c r="K260" i="1"/>
  <c r="K342" i="1"/>
  <c r="K341" i="1"/>
  <c r="I203" i="1"/>
  <c r="K68" i="1"/>
  <c r="K67" i="1"/>
  <c r="K74" i="1"/>
  <c r="K73" i="1"/>
  <c r="K72" i="1"/>
  <c r="K71" i="1"/>
  <c r="K78" i="1"/>
  <c r="K77" i="1"/>
  <c r="K76" i="1"/>
  <c r="K91" i="1"/>
  <c r="K90" i="1"/>
  <c r="K89" i="1"/>
  <c r="K88" i="1"/>
  <c r="K95" i="1"/>
  <c r="K101" i="1"/>
  <c r="K100" i="1"/>
  <c r="K106" i="1"/>
  <c r="K105" i="1"/>
  <c r="K104" i="1"/>
  <c r="K112" i="1"/>
  <c r="K124" i="1"/>
  <c r="K125" i="1"/>
  <c r="K126" i="1"/>
  <c r="K140" i="1"/>
  <c r="K139" i="1"/>
  <c r="K145" i="1"/>
  <c r="K144" i="1"/>
  <c r="K150" i="1"/>
  <c r="K148" i="1"/>
  <c r="K155" i="1"/>
  <c r="K191" i="1"/>
  <c r="K207" i="1"/>
  <c r="J203" i="1"/>
  <c r="J187" i="1"/>
  <c r="K187" i="1" s="1"/>
  <c r="I187" i="1"/>
  <c r="J182" i="1"/>
  <c r="I182" i="1"/>
  <c r="I152" i="1"/>
  <c r="I147" i="1"/>
  <c r="K147" i="1" s="1"/>
  <c r="I142" i="1"/>
  <c r="K142" i="1" s="1"/>
  <c r="J137" i="1"/>
  <c r="I137" i="1"/>
  <c r="I123" i="1"/>
  <c r="I108" i="1"/>
  <c r="I103" i="1"/>
  <c r="I98" i="1"/>
  <c r="I87" i="1"/>
  <c r="J70" i="1"/>
  <c r="I70" i="1"/>
  <c r="J75" i="1"/>
  <c r="I75" i="1"/>
  <c r="J65" i="1"/>
  <c r="J60" i="1"/>
  <c r="J49" i="1"/>
  <c r="I49" i="1"/>
  <c r="K53" i="1"/>
  <c r="K51" i="1"/>
  <c r="K52" i="1"/>
  <c r="K50" i="1"/>
  <c r="M340" i="1"/>
  <c r="N340" i="1"/>
  <c r="O340" i="1"/>
  <c r="L340" i="1"/>
  <c r="K299" i="1"/>
  <c r="J295" i="1"/>
  <c r="I295" i="1"/>
  <c r="K294" i="1"/>
  <c r="J290" i="1"/>
  <c r="K290" i="1" s="1"/>
  <c r="K182" i="1" l="1"/>
  <c r="K49" i="1"/>
  <c r="K70" i="1"/>
  <c r="K75" i="1"/>
  <c r="K137" i="1"/>
  <c r="K203" i="1"/>
  <c r="K295" i="1"/>
  <c r="K179" i="1"/>
  <c r="J175" i="1"/>
  <c r="I175" i="1"/>
  <c r="K175" i="1" l="1"/>
  <c r="I60" i="1"/>
  <c r="K60" i="1" s="1"/>
  <c r="I28" i="1" l="1"/>
  <c r="J28" i="1"/>
  <c r="K28" i="1" l="1"/>
  <c r="J152" i="1"/>
  <c r="K152" i="1" s="1"/>
  <c r="J123" i="1" l="1"/>
  <c r="K123" i="1" s="1"/>
  <c r="J87" i="1"/>
  <c r="K87" i="1" s="1"/>
  <c r="J92" i="1"/>
  <c r="J103" i="1"/>
  <c r="K103" i="1" s="1"/>
  <c r="J108" i="1"/>
  <c r="K108" i="1" s="1"/>
  <c r="J98" i="1"/>
  <c r="K98" i="1" s="1"/>
  <c r="I92" i="1"/>
  <c r="K82" i="1"/>
  <c r="K84" i="1"/>
  <c r="J81" i="1"/>
  <c r="I81" i="1"/>
  <c r="I65" i="1"/>
  <c r="K61" i="1"/>
  <c r="K30" i="1"/>
  <c r="K32" i="1"/>
  <c r="K29" i="1"/>
  <c r="K65" i="1" l="1"/>
  <c r="I340" i="1"/>
  <c r="K92" i="1"/>
  <c r="J340" i="1"/>
  <c r="K81" i="1"/>
  <c r="K340" i="1" l="1"/>
</calcChain>
</file>

<file path=xl/sharedStrings.xml><?xml version="1.0" encoding="utf-8"?>
<sst xmlns="http://schemas.openxmlformats.org/spreadsheetml/2006/main" count="735" uniqueCount="391">
  <si>
    <t>№ п/п</t>
  </si>
  <si>
    <t>Наименование мероприятия</t>
  </si>
  <si>
    <t>Ответственный исполнитель</t>
  </si>
  <si>
    <t>Наименование показателя, единица измерения, краткая характеристика мероприятия, планируемого к реализации</t>
  </si>
  <si>
    <t>Источники финансирования</t>
  </si>
  <si>
    <t>всего:</t>
  </si>
  <si>
    <t>федеральный бюджет</t>
  </si>
  <si>
    <t>республиканский бюджет</t>
  </si>
  <si>
    <t>местный бюджет</t>
  </si>
  <si>
    <t>внебюджетные средства</t>
  </si>
  <si>
    <t>Объем финансовых средств, запланированный по программе на ____ год, тыс. рублей</t>
  </si>
  <si>
    <t>Фактически освоенный объем финансирования программы за ___год, тыс. рублей</t>
  </si>
  <si>
    <t>Степень соответствия запланированному уровню затрат, %</t>
  </si>
  <si>
    <t>Ожидаемый результат</t>
  </si>
  <si>
    <t>Оценка использования финансовых средств</t>
  </si>
  <si>
    <t>Цель: Развитие человеческого капитала и социальной сферы муниципального образования</t>
  </si>
  <si>
    <t>целевое значение показателя, ед.</t>
  </si>
  <si>
    <t>Причины отклонения от планового значения показателя</t>
  </si>
  <si>
    <t>Итого общее количество выполненных мероприятий, единиц</t>
  </si>
  <si>
    <t xml:space="preserve">Стратегический приоритет (приоритетное направление развития):«Повышение качества жизни населения, за счет наращивания экономического капитала территории» </t>
  </si>
  <si>
    <t xml:space="preserve">Задача 1.1.1. </t>
  </si>
  <si>
    <t>Укрепление здоровья населения, повышение качества и доступности   медицинских услуг</t>
  </si>
  <si>
    <t>1.1.1.1</t>
  </si>
  <si>
    <t>Сохранение и укрепление кадрового потенциала</t>
  </si>
  <si>
    <t>Заместитель Главы района  по социальным вопросам - начальник Управления образования, ГБУЗ "Атяшевская районная больница"</t>
  </si>
  <si>
    <t>целевое значение показателя 2019 год</t>
  </si>
  <si>
    <t>фактическое значение показателя  2019 год</t>
  </si>
  <si>
    <t>Число молодых специалистов, получивших вакансии в районе, человек</t>
  </si>
  <si>
    <t>Всего в районе получили вакансии 10 человек: Слугин А.Н.  - агроном МАПО "Восток"; Луговов М.О. -  агроном МАПО "Восток"; Кажаев А.В.  - агроном  АО "Агро-Атяшево"; Гурьянова А.В. - фельдшер "Атяшевская РБ"; Торбина Т.Ю - акушерка"Атяшевская РБ"; Шалашова Е.В. - секретарь руководителя; Паксяйкина Е.В. учитель истории и обществознания МБОУ "Батушевская ОШ"; Кичайкина Н.А. деффектолог МБОУ "ПСШ №1"; Картышкина Ю.М.- учитель начальных классов "ПСШ №2"; Байгушкин А.В. учитель истории МАОУ "Козловская СОШ".</t>
  </si>
  <si>
    <t>1.1.1.2</t>
  </si>
  <si>
    <t>Проведение разъяснительной работы с детьми, подростками, молодежью и другими группами населения по профилактике болезней</t>
  </si>
  <si>
    <t>Заместитель Главы района  по социальным вопросам - начальник Управления образования, Руководители общеобразовательных учреждений</t>
  </si>
  <si>
    <t>Количество втреч, единиц</t>
  </si>
  <si>
    <t>1.1.1.3</t>
  </si>
  <si>
    <t>Сохранение и укрепление здоровья школьников</t>
  </si>
  <si>
    <t>Доля детей первой и второй групп здоровья в общей численности обучающихся в муниципальных общеобразовательных учреждениях, процентов</t>
  </si>
  <si>
    <t>1.1.1.4</t>
  </si>
  <si>
    <t>Строительство ФАПа</t>
  </si>
  <si>
    <t xml:space="preserve">В с. Батушево в 2019 году построен и введен в эксплуатацию ФАП. В целях строительства ФАП в с. Тетюши проведены следующие мероприятия: сформирован земельный  участок пл. 400 кв.м, с кадастровым номером 13:03:0105010:537. В настоящее время участок находится в постоянном бессрочном пользование ГБУЗ РМ "Атяшевская РБ" </t>
  </si>
  <si>
    <t>1.1.1.5</t>
  </si>
  <si>
    <t>Сохранение численности населения района</t>
  </si>
  <si>
    <t>Численность населения всего, чел.</t>
  </si>
  <si>
    <t>в том числе городского, чел.</t>
  </si>
  <si>
    <t>в том числе сельского, чел.</t>
  </si>
  <si>
    <t>Увеличение рождаемости</t>
  </si>
  <si>
    <t>Число родившихся на 1000 человек населения, чел.</t>
  </si>
  <si>
    <t>Общая численность обучающихся в муниципальных образовательных учреждениях -1368, детей с 1 и 2 группами здоровья -1205, что составляет 88,1%</t>
  </si>
  <si>
    <t>Родилось 128 детей, что составило 7,6% на 1000 человек населения. Снижения показателей рождаемости объясняется количеством женщин фетильного возраста (на 174 женщины)</t>
  </si>
  <si>
    <t>1.1.1.7.</t>
  </si>
  <si>
    <t>Снижение смертности</t>
  </si>
  <si>
    <t>Число умерших на 1000 человек населения, чел.</t>
  </si>
  <si>
    <t>Увеличение показателя смертности произошло за счёт увеличения смертности лиц старше 70 лет ( из 296 умерших-169 старше 70 лет, что составляет 66,2%)</t>
  </si>
  <si>
    <t>Задача 1.1.2.</t>
  </si>
  <si>
    <t xml:space="preserve">Совершенствование системы образования </t>
  </si>
  <si>
    <t>Проведение капитальных и текущих ремонтов  зданий муниципальных общеобразовательных учреждений</t>
  </si>
  <si>
    <t>Обеспеченность детей дошкольного возраста местами в дошкольных образовательных организациях (кол-во мест на 1000 детей в возрасте от 0 до 7 лет)</t>
  </si>
  <si>
    <t>Доля детей в возрасте 1-6 лет, стоящих на учете для определения в муниципальные дошкольные учреждения, в общей численности детей в возрасте 1-6 лет</t>
  </si>
  <si>
    <t>Доля муниципальных дошкольных образовательных учреждений, здания которых находятся в аварийном состоянии или требуют капитального ремонта, в общем числе муниципальных  дошкольных образовательных  учреждений</t>
  </si>
  <si>
    <t>Доля муниципальных общеобразовательных учреждений, здания которых находятся в аварийном состоянии или требуют капитального ремонта, в общем количестве муниципальных общеобразовательных учреждений</t>
  </si>
  <si>
    <t>Доля муниципальных общеобразовательных учреждений, соответствующих современным требованиям обучения, в общем количестве муниципальных общеобразовательных учреждений</t>
  </si>
  <si>
    <t>Развитие общего образования детей (отношение среднего балла единого гоэкзамена (в расчете на 1 предмет) в 10 процентах школ с лучшими результатами единого госэкзамена к среднему баллу единого госэкзамена (в расчете на 1 предмет) в 10 процентах школ с худшими результатами единого госэкзамена)</t>
  </si>
  <si>
    <t>Развитие дополнительного образования детей (доля детей , охваченных образовательными программами дополнительного образования детей, в общей численности детей и молодежи в возрасте 5-18 лет, процентов)</t>
  </si>
  <si>
    <t>Доля педагогических и управленческих кадров общеобразовательных учреждений, которые пройдут повышение квалификации для работы в соответствии с федеральными и государственными стандартами, процентов</t>
  </si>
  <si>
    <t>Доля образовательных организаций, реализующие программы духовно-нравственной направленности</t>
  </si>
  <si>
    <t xml:space="preserve">Задача 1.1.3. </t>
  </si>
  <si>
    <t>Развитие культуры</t>
  </si>
  <si>
    <t>1.1.3.4.</t>
  </si>
  <si>
    <t xml:space="preserve">Приобретение современного кинозала </t>
  </si>
  <si>
    <t>1.1.3.6.</t>
  </si>
  <si>
    <t>Развитие музейного дела</t>
  </si>
  <si>
    <t>1.1.3.7.</t>
  </si>
  <si>
    <t xml:space="preserve"> Развитие инфраструктуры сферы культуры</t>
  </si>
  <si>
    <t>1.1.3.8.</t>
  </si>
  <si>
    <t>Выполнение муниципального задания учреждений культуры</t>
  </si>
  <si>
    <t xml:space="preserve">Задача 1.1.4. </t>
  </si>
  <si>
    <t>Развитие физической культуры и спорта</t>
  </si>
  <si>
    <t>1.1.4.1.</t>
  </si>
  <si>
    <t>Строительство плоскостного сооружения (спортивной площадки) в с.Сабанчеево Атяшевского муниципального района Республики Мордовия (1 этап)</t>
  </si>
  <si>
    <t xml:space="preserve">Задача 1.1.5.  </t>
  </si>
  <si>
    <t xml:space="preserve">  Развитие жилищного строительства</t>
  </si>
  <si>
    <t>1.1.5.1.</t>
  </si>
  <si>
    <t xml:space="preserve">Строительство индивидуальных жилых домов в населенных пунктах Атяшевского муниципального района </t>
  </si>
  <si>
    <t xml:space="preserve">Задача 1.1.6. </t>
  </si>
  <si>
    <t>Развитие жилищно-коммунальной сферы</t>
  </si>
  <si>
    <t>1.1.6.1.</t>
  </si>
  <si>
    <t>Электроснабжение жилой застройки в с.Тетюши Атяшевского муниципального района Республики Мордовия</t>
  </si>
  <si>
    <t>1.1.6.2.</t>
  </si>
  <si>
    <t xml:space="preserve">Газоснабжение жилой застройки в с.Тетюши Атяшевского муниципального района Республики Мордовия </t>
  </si>
  <si>
    <t>1.1.6.4.</t>
  </si>
  <si>
    <t>Строительство очистных сооружений   в п.Атяшево ГК "Талина"</t>
  </si>
  <si>
    <t>1.1.6.5.</t>
  </si>
  <si>
    <t>Модернизация систем водоснабжения, водоотведения и очистных сооружений (Концессия)</t>
  </si>
  <si>
    <t>1.1.6.6.</t>
  </si>
  <si>
    <t>Разработка технических и межевых планов на инженерные сети и объекты</t>
  </si>
  <si>
    <t>1.1.6.7.</t>
  </si>
  <si>
    <t>Строительство водоснабжения жилой застройки в с.Тетюши Атяшевского муниципального района Республики Мордовия</t>
  </si>
  <si>
    <t>1.1.6.8.</t>
  </si>
  <si>
    <t>Повышение энергоэффективности и организационных условий для эффективного использования энергоресурсов</t>
  </si>
  <si>
    <t>Удовлетворенность населения организацией  теплоснабжения</t>
  </si>
  <si>
    <t>Удовлетворенность населения организацией  электроснабжения</t>
  </si>
  <si>
    <t xml:space="preserve">Доля протяженности водопроводных сетей нуждающихся в замене, в общей протяженности водопроводных сетей </t>
  </si>
  <si>
    <t>Доля протяженности  канализационных сетей нуждающихся в замене, в общей протяженности  канализационных сетей</t>
  </si>
  <si>
    <t xml:space="preserve">Доля протяженности тепловых сетей нуждающихся в замене, в общей протяженности тепловых сетей </t>
  </si>
  <si>
    <t>Ремонт котельных с заменой котлов и оборудования</t>
  </si>
  <si>
    <t xml:space="preserve">Задача 1.1.7. </t>
  </si>
  <si>
    <t>Развитие транспортной инфраструктуры и транспортного обслуживания</t>
  </si>
  <si>
    <t>1.1.7.1.</t>
  </si>
  <si>
    <t>Строительство автомобильной дороги по ул.К.Маркса в с.Челпаново Атяшевского муниципального района Республики Мордовия (1 этап)</t>
  </si>
  <si>
    <t>1.1.7.2.</t>
  </si>
  <si>
    <t>Строительство автомобильной дороги по ул.Луговая в с.Тетюши Атяшевского муниципального района Республики Мордовия</t>
  </si>
  <si>
    <t>1.1.7.3.</t>
  </si>
  <si>
    <t>Реконструкция автомобильной дороги по ул. Октябрьская в д. Мордовские Дубровки обеспечивающей подъезд к МТФ ООО "Сабанчеевское" Атяшевского муниципального района Республики Мордовия</t>
  </si>
  <si>
    <t>1.1.7.4.</t>
  </si>
  <si>
    <t>Ремонт автомобильной дороги по ул.Юбилейная в с.Атяшево Атяшевского муниципального района Республики Мордовия (2 этап)</t>
  </si>
  <si>
    <t xml:space="preserve">Оценка населением  качества транспортного обслуживания и качества автомобильных дорог  </t>
  </si>
  <si>
    <t xml:space="preserve">Задача 1.1.8. </t>
  </si>
  <si>
    <t>Труд и занятость</t>
  </si>
  <si>
    <t>1.1.8.1.</t>
  </si>
  <si>
    <t>Рост уровня доходов населения</t>
  </si>
  <si>
    <t>Цель 1.2. "Повышение конкурентоспособности и инвестиционной привлекательности"</t>
  </si>
  <si>
    <t>1.2.1.1.</t>
  </si>
  <si>
    <t xml:space="preserve">Оказание содействия в привлечении инвестиций, в точ числе частных инвестиций </t>
  </si>
  <si>
    <t>Объем инвестиций в основной капитал за счет всех источников финансирования, тыс. руб.</t>
  </si>
  <si>
    <t>в т.ч. объем инвестиций в основной капитал за счет внебюджетных источников, тыс. руб.</t>
  </si>
  <si>
    <t>Количество рабочих мест, созданных за счет реализации инвестиционных проектов, ед.</t>
  </si>
  <si>
    <t>Объем частных инвестиций в проектах государственно-частного и муниципально-частного партнерства (концессионных соглашений, тыс. руб.)</t>
  </si>
  <si>
    <t>Проекты государственно-частного и муниципально-частного партнерства (концессионные соглашения)</t>
  </si>
  <si>
    <t>прирост выручки по проекту, млн.рублей</t>
  </si>
  <si>
    <t>Увеличение суммарного объема огруженной промышленной продукции</t>
  </si>
  <si>
    <t>Темп роста объема отгруженных товаров собственного производства, выполненных работ и услуг собственными силами по видам экономической деятельности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 процентов</t>
  </si>
  <si>
    <t>Рост производительности труда в перерабатывающей промышленности района</t>
  </si>
  <si>
    <t>Темп роста производительности труда в промышленных предприятиях района</t>
  </si>
  <si>
    <t xml:space="preserve"> Задача 1.2.3</t>
  </si>
  <si>
    <t>Создание благоприятного хозяйственного климата для сельскохозяйственных предприятий</t>
  </si>
  <si>
    <t>1.2.3.2</t>
  </si>
  <si>
    <t>Реконструкция коровника на 200 голов коров молочного направления ООО "Сосуновская нива", Реконструкция коровника на 350 голов  КРС СХПК "Светлый путь",  Реконструкция молочного комплекса на 600 дойных коров ООО "Сабанчеевское"</t>
  </si>
  <si>
    <t>Количество реконструированных коровников (да – 1, нет – о)</t>
  </si>
  <si>
    <t>1.2.3.7</t>
  </si>
  <si>
    <t xml:space="preserve"> Рзведение прудовой рыбы ИП ГК(Ф)Х Кискин В.Г. на 6-7 тыс.шт. рыбы</t>
  </si>
  <si>
    <t>Производство товарной рыбы, тонн</t>
  </si>
  <si>
    <t>1.2.3.8</t>
  </si>
  <si>
    <t xml:space="preserve">Осуществление работ по борьбе с вредителями и болезнями сельскохозяйственных культур, </t>
  </si>
  <si>
    <t>процентов  от посевных площадей</t>
  </si>
  <si>
    <t>1.2.3.9</t>
  </si>
  <si>
    <t xml:space="preserve">Элитное семеноводство </t>
  </si>
  <si>
    <t>доля площади, засеваемой элитными семенами в общей площади посевов, процентов</t>
  </si>
  <si>
    <t>1.2.3.10</t>
  </si>
  <si>
    <t>Содействие в получении сельхозтовропризводителями государственной поддержки из бюджетов всех уровней</t>
  </si>
  <si>
    <t>1.2.3.11</t>
  </si>
  <si>
    <t>Содействие закреплению квалифицированных кадров в сельскохозяйственном производстве</t>
  </si>
  <si>
    <t>уровень обеспечения сельскохозяйственных организаций квалифицированными специалистами, процентов</t>
  </si>
  <si>
    <t>1.2.3.12</t>
  </si>
  <si>
    <t>Содействие повышению финансовой устойчивости сельскохозяйственных товаропроизводителей , содействие включения проектов развития сельхозпредприятий,и К(Ф)Х в программах государственной поддержки и субсидирования</t>
  </si>
  <si>
    <t>рентабельность сельскохозяйственных организаций ( с учетом субсидий) , процентов</t>
  </si>
  <si>
    <t>1.2.3.13</t>
  </si>
  <si>
    <t>Продукция сельского хозяйства в хозяйствах всех категорий, млн. руб</t>
  </si>
  <si>
    <t>индекс производства продукции сельского хозяйства (в % к предыдущему году в сопоставимых ценах)</t>
  </si>
  <si>
    <t>в т.ч. продукция растениеводства, млн. руб</t>
  </si>
  <si>
    <t>индекс производства продукции растиневодства (в % к предыдущему году в сопоставимых ценах)</t>
  </si>
  <si>
    <t>продукция животноводства, млн. руб</t>
  </si>
  <si>
    <t>индекс производства продукции животноводства (в % к предыдущему году в сопоставимых ценах)</t>
  </si>
  <si>
    <t>Производство зерна (в первоначально оприходованном весе)</t>
  </si>
  <si>
    <t>Урожайность зерновых культур</t>
  </si>
  <si>
    <t>Производство  сахарной свеклы</t>
  </si>
  <si>
    <t>Производство скота и птицы в сельскохозяйственных организациях и крестьянских(фермерских) хозяйствах</t>
  </si>
  <si>
    <t>Производство молока в сельскохозяйственных организациях и крестьянских(фермерских) хозяйствах</t>
  </si>
  <si>
    <t>Надой на одну корову в сельскохозяйственных организациях и крестьянских (фермерских) хозяйствах</t>
  </si>
  <si>
    <t>Производство яиц в сельскохозяйственных организациях и крестьянских (фермерских) хозяйствах</t>
  </si>
  <si>
    <t>Развитие строительства</t>
  </si>
  <si>
    <t>Содействие развитию строительства</t>
  </si>
  <si>
    <t>Общая площадь жилых помещений, приходящаяся в среднем на 1 жителя (на конец года), кв.м.</t>
  </si>
  <si>
    <t>Ремонт здания Администрации района, расположенного по адресу: Республика Мордовия Атяшевский район, р.п.Атяшево, ул.Центральная, д.8</t>
  </si>
  <si>
    <t>Задача 1.2.5</t>
  </si>
  <si>
    <t>Развитие туристско-рекреационного комплекса: создание условий труда   и досуга населения района</t>
  </si>
  <si>
    <t>1.2.5.1.</t>
  </si>
  <si>
    <t>1.2.5.2.</t>
  </si>
  <si>
    <t>Содействие активной рекламной деятельности</t>
  </si>
  <si>
    <t xml:space="preserve">Размещение информации на официальном сайте Администрации района, не менее 1 раз в квартал, единиц </t>
  </si>
  <si>
    <t>Задача 1.2.6</t>
  </si>
  <si>
    <t>1.2.6.1.</t>
  </si>
  <si>
    <t>Количество проведенных мониторингов, ед.</t>
  </si>
  <si>
    <t>1.2.6.2.</t>
  </si>
  <si>
    <t>Количество предоставленных в аренду муниципальных объектов</t>
  </si>
  <si>
    <t>1.2.6.3.</t>
  </si>
  <si>
    <t xml:space="preserve">Количество проведенных ярмарок по продаже продовольственных товаров и сельскохозяйственной продукции по ценам ниже рыночных </t>
  </si>
  <si>
    <t>1.2.6.4.</t>
  </si>
  <si>
    <t>Рост числа торговых объектов, процентов</t>
  </si>
  <si>
    <t>1.2.6.5</t>
  </si>
  <si>
    <t>Подготовка годового отчета о состоянии и развитии конкуренции</t>
  </si>
  <si>
    <t>Количество отчетов, ед.</t>
  </si>
  <si>
    <t>1.2.6.6</t>
  </si>
  <si>
    <t>Организация проведения круглых столов (встреч) руководителей  перерабатывающей промышленности с руководителями организаций розничной и оптовой торговли, в ходе которых определять совместные решения по обеспечению равного доступа товаров, выпускаемых предприятиями Республики Мордовия, на потребительский рынок республики</t>
  </si>
  <si>
    <t>количество круглых столов (встреч)</t>
  </si>
  <si>
    <t>Задача 1.2.7</t>
  </si>
  <si>
    <t>Развитие и поддержка малого и среднего бизнеса</t>
  </si>
  <si>
    <t>1.2.7.1</t>
  </si>
  <si>
    <t>Повышение уровня предпринимательской грамотности, информационное и консультационное сопровождение предпринимателей района</t>
  </si>
  <si>
    <t>1.2.7.2</t>
  </si>
  <si>
    <t>Активизация работы  по размещению актуальной информации для предпринимательского сообщества на официальном  сайте Администрации Атяшевского муниципального района</t>
  </si>
  <si>
    <t>1.2.7.3</t>
  </si>
  <si>
    <t>Ведение реестра субъектов малого и среднего предпринимательства – получателей поддержки Администрации Атяшевского муниципального района</t>
  </si>
  <si>
    <t>1.2.7.4</t>
  </si>
  <si>
    <t>Содествие участию субъектов малого и среднего предпринимательства в федеральных, республиканских и муниципальных программах поддержки субъектов малого и среднего бизнеса</t>
  </si>
  <si>
    <t>1.2.7.5</t>
  </si>
  <si>
    <t xml:space="preserve">Содествие созданию рабочих мест субъектами малого и среднего предпринимательства (включая вновь зарегистрированных индивидуальных предпринимателей), получившими государственную «муниципальную»   поддержку, единиц  </t>
  </si>
  <si>
    <t>1.2.7.6</t>
  </si>
  <si>
    <t>Строительство автомойки самообслуживания (ИП Саушина О.Н.)</t>
  </si>
  <si>
    <t>1.2.7.7</t>
  </si>
  <si>
    <t>Строительство торгового центра (ИП Тереньтьев)</t>
  </si>
  <si>
    <t>1.2.7.9</t>
  </si>
  <si>
    <t>Приобретение оборудования для  суши-бар "Япошка"</t>
  </si>
  <si>
    <t>Цель 1.3.</t>
  </si>
  <si>
    <t>Повышение эффективности управления муниципальными финансами</t>
  </si>
  <si>
    <t>Задача 1.3.1.   Рост доходного потенциала</t>
  </si>
  <si>
    <t>1.3.1.1</t>
  </si>
  <si>
    <t xml:space="preserve">Обеспечение поступления в консолидированный бюджет всех доходных источников в запланированных объемах </t>
  </si>
  <si>
    <t>Объем собственных доходов бюджета, за исключением доходов, полученных в виде безвозмездных и безвозвратных перечислений из бюджетов других уровней и внебюджетных фондов, тыс. руб.</t>
  </si>
  <si>
    <t>Объем собственных доходов бюджета, за исключением доходов, полученных в виде безвозмездных и безвозвратных перечислений из бюджетов других уровней и внебюджетных фондов в расчете на 1 жителя, тыс. руб.</t>
  </si>
  <si>
    <t>Доля налоговых и неналоговых доходов местного бюджета в общем объеме собственных доходов бюджета муниципального образования, процентов</t>
  </si>
  <si>
    <t>Темп роста налоговых и неналоговых доходов бюджета муниципального образования по отношению к предыдущему году (в сопоставимых условиях), процентов</t>
  </si>
  <si>
    <t>Прибыль (+), убыток (-) - до налогообложения, тыс. руб.</t>
  </si>
  <si>
    <t>в том числе по виду деят-ти "сельское, лесное хозяйство, охота, рыболовство и рыбоводство",  тыс. руб.</t>
  </si>
  <si>
    <t>Прибыль прибыльных организаций, тыс. руб.</t>
  </si>
  <si>
    <t>в том числе по виду деят-ти "сельское, лесное хозяйство, охота, рыболовство и рыбоводство", тыс. руб.</t>
  </si>
  <si>
    <t>Доля расходов бюджета муниципального образования, формируемых в рамках программ, процентов</t>
  </si>
  <si>
    <t>1.3.1.2</t>
  </si>
  <si>
    <t>Оформление земельных долей в муниципальную собственность муниципальных образований района с последующей передачей их в аренду или в собственность</t>
  </si>
  <si>
    <t>1.3.1.3</t>
  </si>
  <si>
    <t xml:space="preserve"> Постановка на кадастровый учет земельных участков,  оценка рыночной стоимости недвижимого имущества, изготовление технических планов</t>
  </si>
  <si>
    <t>1.3.1.4.</t>
  </si>
  <si>
    <t>Оказание содействия по регистрации прав на недвижимое имущество и земельные участки физических и юридических лиц</t>
  </si>
  <si>
    <t xml:space="preserve">Цель 1.4. </t>
  </si>
  <si>
    <t xml:space="preserve">Повышение эффективности муниципального управления </t>
  </si>
  <si>
    <t>Повышение открытости органов местного самоуправления</t>
  </si>
  <si>
    <t>Удовлетворенность населения деятельностью органов местного самоуправления муниципального района, процентов</t>
  </si>
  <si>
    <t>Доля граждан, зарегистрированных в Единой системе идентификации и аутентификации (ЕСИА), процентов</t>
  </si>
  <si>
    <t xml:space="preserve">Обеспечение деятельности Администрации Атяшевского муниципального района  </t>
  </si>
  <si>
    <t>Совершенствование средств и методов информирования населения о деятельности органов местного самоуправления</t>
  </si>
  <si>
    <t>Цель 1.5.</t>
  </si>
  <si>
    <t>Пространственное развитие Атяшевского муниципального района</t>
  </si>
  <si>
    <t xml:space="preserve">1.5.1.  </t>
  </si>
  <si>
    <t>Внесение изменений в Схему территориального планирования Атяшевского муниципального района</t>
  </si>
  <si>
    <t>Наличие доработанного генерального плана, (да – 1, нет – 0)</t>
  </si>
  <si>
    <t xml:space="preserve">Внесение изменений в документы территориального планирования и градостроительного зонирования Атяшевского, Большеманадышского, Сабанчеевского, Козловского, Лобаскинского, Киржеманского сельских поселений </t>
  </si>
  <si>
    <t xml:space="preserve">1.5.2.  </t>
  </si>
  <si>
    <t>Плотность населения, человек на 1 кв.м.</t>
  </si>
  <si>
    <t>Удельный вес сельского населения в общей численности населения, процентов</t>
  </si>
  <si>
    <t>Удельный вес автомобильных дорог с твердым покрытием в общем протяженности автомобильных дорог общего пользования местного значения,  процентов</t>
  </si>
  <si>
    <t>Доля протяженности автомобильных дорог общего пользования местного значения, не отвечающих нормативным требованиям, в общей протяженности автомобильных дорог общего пользования местного значения, процентов</t>
  </si>
  <si>
    <t>Удельный вес общей площади жилищного фонда оборудованной:</t>
  </si>
  <si>
    <t xml:space="preserve"> водопроводом, %</t>
  </si>
  <si>
    <t xml:space="preserve">  канализацией, %</t>
  </si>
  <si>
    <t xml:space="preserve">  отоплением, %</t>
  </si>
  <si>
    <t xml:space="preserve">  газом, %</t>
  </si>
  <si>
    <t xml:space="preserve">1.5.3.  </t>
  </si>
  <si>
    <t>Рост производственного потенциала района</t>
  </si>
  <si>
    <t>млн. руб. на 1 кв. км.  территории района</t>
  </si>
  <si>
    <t>В связи с уменьшением рождаемости и увеличением показателей смертности наблюдается снижение численности населения района.</t>
  </si>
  <si>
    <t>В связи с уменьшением рождаемости и увеличением показателей смертности наблюдается снижение численности населения в сельских поселениях района. Численность населения сельских поселений составила за 2019 год 10421 человек или 97,1% к уровню 2018 года.</t>
  </si>
  <si>
    <t>В связи с уменьшением рождаемости и увеличением показателей смертности наблюдается снижение численности населения поселка. Численность населения р.п. Атяшево составила за 2019 год 6063 человек или 99,9% к уровню 2018 года. Наблюдается отток сельского населения в р.п. Атяшево.</t>
  </si>
  <si>
    <t>Доля муниципальных учреждений культуры, здания которых находятся в аварийном состоянии или требуют капитального ремонта, в общем количестве муниципальных учреждений культуры, процентов</t>
  </si>
  <si>
    <t>Увеличение численности участников культурно-массовых мероприятий (по сравнению с предыдущим годом), процентов</t>
  </si>
  <si>
    <t>Заместитель Главы района  по социальным вопросам - начальник Управления образования. Управление культуры.</t>
  </si>
  <si>
    <t>Заместитель Главы района  по социальным вопросам - начальник Управления образования, управление строительства, архитектуры и ЖКХ</t>
  </si>
  <si>
    <t>Наличие построенной спортивной площадки (да – 1, нет – 0)</t>
  </si>
  <si>
    <t>Общая площадь введенного в эксплуатацию жилья с учетом индивидуального жилищного строительства, кв. метров</t>
  </si>
  <si>
    <t>Заместитель Главы по комплексному развитию, управление строительства, архитектуры и ЖКХ</t>
  </si>
  <si>
    <t xml:space="preserve">Строительство линий электоропередач (да – 1, нет – 0) </t>
  </si>
  <si>
    <t xml:space="preserve">Строительство газоппровода (да – 1, нет – 0) </t>
  </si>
  <si>
    <t xml:space="preserve">Построены очистные (да – 1, нет – 0) </t>
  </si>
  <si>
    <t xml:space="preserve">Подготовка  технических и межевых планов на инженерные сети и объекты (да – 1, нет – 0) </t>
  </si>
  <si>
    <t xml:space="preserve">Водоснабжение (да – 1, нет – 0) </t>
  </si>
  <si>
    <t xml:space="preserve">Строительство дороги  (да – 1, нет – 0) </t>
  </si>
  <si>
    <t xml:space="preserve">Реконструкция дороги  (да – 1, нет – 0) </t>
  </si>
  <si>
    <t xml:space="preserve">Ремонт дороги  (да – 1, нет – 0) </t>
  </si>
  <si>
    <t xml:space="preserve">Удовлетворенность  населения качеством транспортного обслуживания, процентов </t>
  </si>
  <si>
    <t xml:space="preserve">Удовлетворенность  населения качеством автомобильных дорог, процентов </t>
  </si>
  <si>
    <t>Строительство завершено в полном объеме в 2019 году, идет процесс регистрации права собственности.</t>
  </si>
  <si>
    <t>1.1.5.2.</t>
  </si>
  <si>
    <t>Благоустройство дворовой территории многоквартирных домов</t>
  </si>
  <si>
    <t>Технические и межевые планы не были разработаны по причине отсутствия денежных средств в местном бюджете</t>
  </si>
  <si>
    <t>Сети водоснабжения жилой застройки в с. Тетюши (ул. Южная, Луговая, Солнечная, Полевая) – 1355,8 тыс.руб., подрядчик – ООО «Техстрой», ООО СМП «Дубенское», протяженность – 1,730 км.</t>
  </si>
  <si>
    <t>Строительство сетей энергоснабжения осуществляется в 2 этапа ( 1 этап был закончен в 2019 году)</t>
  </si>
  <si>
    <t>Направлен пакет документов для участия в конкурсном отборе проектов комплексного развития сельских территорий в рамках  государственной программы Российской Федерации «Комплексное развитие сельских территорий».</t>
  </si>
  <si>
    <t>Численность экономически активного населения, чел.</t>
  </si>
  <si>
    <t>Доля экономически активного населения в общей численности населения, процентов</t>
  </si>
  <si>
    <t xml:space="preserve">Среднегодовая численность занятых в экономике, чел. </t>
  </si>
  <si>
    <t xml:space="preserve">Среднесписочная численность работников  крупных и средних предприятий, чел. </t>
  </si>
  <si>
    <t xml:space="preserve">Численность безработных, состоящих на учете в  государственных учреждениях службы занятости (на конец года), чел. </t>
  </si>
  <si>
    <t>Уровень зарегистрированной безработицы процентов</t>
  </si>
  <si>
    <t>Фонд заработной платы работников, тыс. руб.</t>
  </si>
  <si>
    <t>Среднемесячная номинальная начисленная заработная  плата работников крупных и средних предприятий, руб.</t>
  </si>
  <si>
    <t>Темп роста среднемесячной номинальной начисленной заработной платы, процентов</t>
  </si>
  <si>
    <t xml:space="preserve">Доля численности населения с денежными доходами ниже величины прожиточного минимума, процентов </t>
  </si>
  <si>
    <t>Первый заместитель Главы по экономике-начальник Финансового управления, Управление экономического анализа и прогнозирования, управление с/х</t>
  </si>
  <si>
    <t>В экономику района привлечено  инвестиций всего 1442,6 млн. руб., в том числе за счет собственных средств предприятий 1052,7 млн. руб., привлеченных средств 389,8 млн. руб.; бюджетных  средств  19,8 млн. руб.  Группой компании «Талина» привлечено более 88% (1272,2 млн. руб.) общерайонного объема инвестиций (крупные инвестиционные проекты: ЗАО "Мордовский бекон - «Строительство очистных сооружений», «Реконструкция цеха по переработке отходов от убоя свиней и отходов переработанного мясосырья»; МПК «Атяшевский» - «Реконструкция Атяшевской производственной площадки). Несмотря на (диспаритет цен)  низкий уровень закупочных цен у сельхозпроизводителей  на фоне постоянно растущих цен на энергоносители и  материально-технические ресурсы  индекс физического объема инвестиций в основной капитал отрасли составил 102,1%.</t>
  </si>
  <si>
    <t xml:space="preserve">Заключенных концессионных соглашений за 2019 год не было. </t>
  </si>
  <si>
    <t>увеличение  переработки молока тн. в сутки</t>
  </si>
  <si>
    <t>Техническое перевооружение ОАО "Завод маслодельный "Атяшевский"</t>
  </si>
  <si>
    <t xml:space="preserve">Создание благоприятного хозяйственного климата для промышленных     предприятий    </t>
  </si>
  <si>
    <t xml:space="preserve">Задача 1.2.1. Создание благоприятного климата для привлечения инвестиций и внедрение инноваций             </t>
  </si>
  <si>
    <t xml:space="preserve">Задача 1.2.2. </t>
  </si>
  <si>
    <t>Увеличение объема производства продукции сельского хозяйства</t>
  </si>
  <si>
    <t>Объем работ, выполненных по виду деятельности "Строительство", тыс. руб.</t>
  </si>
  <si>
    <t>в % к предыдущему году</t>
  </si>
  <si>
    <t>Общая площадь введенного в эксплуатацию жилья с учетом индивидуального жилищного строительства, кв.м.</t>
  </si>
  <si>
    <t>Проведена реконструкция здания администрации  (да – 1, нет – 0)</t>
  </si>
  <si>
    <t>1.2.4.2</t>
  </si>
  <si>
    <t>Развитие потребительского рынка</t>
  </si>
  <si>
    <t>Проведение мониторинга цен на социально значимые продовольственные товары</t>
  </si>
  <si>
    <t>Предоставление в аренду незадествованных в хозяйственном обороте помещений муниципальной собственности для организации торговли</t>
  </si>
  <si>
    <t xml:space="preserve">Содействие в организации ярмарок по продаже продовольственных товаров и сельскохозяйственной продукции по ценам ниже рыночных  </t>
  </si>
  <si>
    <t xml:space="preserve">Создание условий для развития конкуренции на рынке розничной торговли </t>
  </si>
  <si>
    <t>Проведение мониторинга обеспеченности равного доступа местных производителей в мелкорозничные торговые сети по реализации продукции собственного производства</t>
  </si>
  <si>
    <t>Первый заместитель Главы по экономике-начальник Финансового управления, управление экономического анализа и прогнозирования</t>
  </si>
  <si>
    <t>Организация и проведение семинаров (совещаний, треннингов, круглых столов), ед.</t>
  </si>
  <si>
    <t>Уровень информированности субъектов малого и среднего бизнеса, процентов</t>
  </si>
  <si>
    <t>Наличие реестра  субъектов малого и среднего предпринимательства – получателей поддержки Администрации Атяшевского муниципального района, (да – 1, нет – о)</t>
  </si>
  <si>
    <t>Количество субъектов малого и среднего предпринимательства, получивших «муниципальную»    государственную  поддержку, единиц</t>
  </si>
  <si>
    <t xml:space="preserve">Количество вновь созданных рабочих мест субъектами малого и среднего предпринимательства (включая вновь зарегистрированных индивидуальных предпринимателей), получившими государственную «муниципальную»   поддержку, единиц </t>
  </si>
  <si>
    <t>Наличие построенной автомойки (да – 1, нет – о)</t>
  </si>
  <si>
    <t>Наличие построенного торгового центра (да – 1, нет – о)</t>
  </si>
  <si>
    <t>Покупка оборудования (да – 1, нет – о)</t>
  </si>
  <si>
    <t>Первый заместитель Главы по экономике-начальник Финансового управления, финансовое управление</t>
  </si>
  <si>
    <t>Заместитель Главы - начальник управления делами</t>
  </si>
  <si>
    <t>В связи с финансовыми трудностями предприятия, оборудование не приобретено.</t>
  </si>
  <si>
    <t>Автомойка построена и введена в эксплуатацию в 2019 году.</t>
  </si>
  <si>
    <t xml:space="preserve">На официальном сайте органов местного самоуправления ежедневно размещается актуальная иформация </t>
  </si>
  <si>
    <t>В 2019 году проведена реконструкция здания Администрации Атяшевского муниципального района.</t>
  </si>
  <si>
    <t>В связи со стабильной работой промышленных предприятий, темп роста объема отгруженных товаров собственного производства, выполненных работ и услуг собственными силами по видам экономической деятельности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 составил за 2019 год113,6%.</t>
  </si>
  <si>
    <t xml:space="preserve">В связи с реконструкцией в 2019 году производственной площадки ООО "МПК Атяшевский" выручка составила 8744608 тыс. рублей или больше на  976653 тыс. руб.к уровню 2018 года </t>
  </si>
  <si>
    <t>Осуществлен ремонт автомобильной дороги по ул. Юбилейная в с. Атяшево Атяшевского муниципального района протяженностью 1,326 км;</t>
  </si>
  <si>
    <t>ПСД разработано. В связи с отсутствием финансирования, мероприятие не выполнено.</t>
  </si>
  <si>
    <t>В связи с проведением во втором и третьем квартале 2019 года модернизации оборудования, предприятие не вышло на прогногный объем переработки молока в сутки.</t>
  </si>
  <si>
    <t>В 2019 году построено – 2,126 км газопровода (внутри площадки с.Тетюши, 2 этап)</t>
  </si>
  <si>
    <t>Проведена реконструкция коровника в ООО "Сабанчеевское" за счет собственных средств на 22,7 млн.рублей.</t>
  </si>
  <si>
    <t>Обработано посевов ( сах.свекла, кукуруза, озимые и яровые зерновые ) инсектицидами 24487 га  и фунгицидами 23471га.</t>
  </si>
  <si>
    <t>Посеяно элитными семенами  зерновые культуры  на площади 1760 га</t>
  </si>
  <si>
    <t xml:space="preserve">Получили грант два  К(Ф)Х  по Программе "Поддержка начинающих фермеров" , одно К(Ф)Х грант "Агростартап". Сельхозтоваропроизводители получали   единую субсидию, погектарную поддержку, на 1 кг. реализованного молока  </t>
  </si>
  <si>
    <t>Специалистыв поступили в ООО "МАПО "Восток", АО "Агро-Атяшево"</t>
  </si>
  <si>
    <r>
      <t xml:space="preserve"> По итогам 2019 года, по представленным отчетам, доля прибыльных предприятий составила 100%  ( в 2018г.  - 91,7 %).  Уровень рентабельности в отрасли в прошлом году (с господдержкой) выше  средних значений – 24,9 % ( в 2018г.- 13,1 %). Без</t>
    </r>
    <r>
      <rPr>
        <sz val="9"/>
        <color indexed="8"/>
        <rFont val="Times New Roman"/>
        <family val="1"/>
        <charset val="204"/>
      </rPr>
      <t xml:space="preserve"> учета субсидий рентабельность  21,0 % ( в 2018г.- 9,2%).</t>
    </r>
  </si>
  <si>
    <t>невыпол</t>
  </si>
  <si>
    <t>1.1.1.6.</t>
  </si>
  <si>
    <t>Всего мероприятий</t>
  </si>
  <si>
    <t>1.1.2.1.</t>
  </si>
  <si>
    <t>1.1.2.2.</t>
  </si>
  <si>
    <t>Повышение доступности качественного образования</t>
  </si>
  <si>
    <t>Отношение среднего балла единого государственного экзамена (в расчете на 1 предмет) в 10 процентах школ с лучшими результатами единого государственного экзамена к среднему баллу единого государственного экзамена (в расчете на 1 предмет) в 10 процентах школ с худшими результатами единого государственного  экзамена</t>
  </si>
  <si>
    <t>Дети в  возрасте от 0-7 лет обеспечены местами в муниципальные дошкольные образовательные учреждения; Отсутствует очередь в детский сад детей  в возрасте от 1-6 лет, состоящих на учете для определения в муниципальные дошкольные образовательные учреждения; Аварийных зданий муниципальных дошкольных образовательных учреждений нет; Аварийных зданий в общеобразовательных учреждениях не имеется.</t>
  </si>
  <si>
    <t>Всего индикаторов</t>
  </si>
  <si>
    <t>выполнено</t>
  </si>
  <si>
    <t>невыполнено</t>
  </si>
  <si>
    <t>В связи с естественным износом зданий  учреждений культуры, наблюдается рост показателя.                   Численность участников культурно-массовых мероприятий составил за 2019 год свыше 45%.</t>
  </si>
  <si>
    <t xml:space="preserve">Заместитель Главы по комплексному развитию, управление строительства, архитектуры и ЖКХ, Администрация </t>
  </si>
  <si>
    <t>Удовлетворенность населения организацией  водоснабжения и водоотведения;  удовлетворенность населения  организацией  водоснабжения и водоотведения составила за отчетный год 86,7%, что на 2,6% ниже</t>
  </si>
  <si>
    <t xml:space="preserve">Строительство объекта капитального строительства: Автомобильные дороги по ул.Луговая, Южная, Солнечная в с.Тетюши - 30738,64 тыс. руб.; общая протяженность дорог – 2,767 км  будет осуществлятся в 2020 году.  </t>
  </si>
  <si>
    <t xml:space="preserve">По результатам мониторинга ГКУ Республики Мордовия «Научный центр социально-экономического мониторинга» удовлетворенность населения  качеством транспортного обслуживания составила за отчетный год 84%, что на 2,2% ниже уровня 2018 года. Основная причина: перевозчик - ООО «АВТОСИТИ» в связи с ухудшением дорожного полотна, прекратило движение по автобусным маршрутам в направлениях  с. Малые Манадыши, с. Шейн-Майдан, д. Макалейка,  п. Гаваево,  д. Санеевка,  с. Керамсурка; Удовлетворенность населения  качеством транспортного обслуживания составила за отчетный год 69,1%, что на 6,4% ниже уровня 2018 года. Основная причина:  недостаточное финансирование  строительства и ремонта дорог. За 2018 год  с дорожных фондов района и Атяшевского городского поселения освоено 5483,3 тыс. руб., за 2019 год - 5702,7 тыс. руб., на 2020 год заложены средства на сумму 6694,9 тыс. руб.
</t>
  </si>
  <si>
    <t xml:space="preserve">В связи со снижением общего количества населения района наблюдается и снижение экономически активного населения. Доля экономически активного населения в общей численности населения снизилась за отчетный год на 3,9%. Среднегодовая численность занятых в экономике за 2019 год составила 7985 человек, или 99% к уровню 2018 года. Среднесписочная численность работников  крупных и средних предприятий составила за 2019 год 3357 чел. , или 100,2% к уровню 2018 года. В связи с тем, что на ООО "МПК Атяшевский" в 2019 году создано 57 новых рабочих мест удалось сохранить значение показателя. Численность безработных, состоящих на учете в  государственных учреждениях службы занятости на конец  2019 года составила 105 чел.  или 81,4% уровня 2018 года.  </t>
  </si>
  <si>
    <t xml:space="preserve">Всего за 2019 год привлечено внебюджетных среств 1422804 тыс. руб. В 2019 году на территории района создано 58 новых рабочих мест, 57 из которых на Атяшевской площадке ООО МПК «Атяшевский». Заключенных концессионных соглашений за 2019 год не было. Заключенных концессионных соглашений за 2019 год не было. </t>
  </si>
  <si>
    <t>1.2.2.2</t>
  </si>
  <si>
    <t>1.2.2.4</t>
  </si>
  <si>
    <t>1.2.2.5</t>
  </si>
  <si>
    <t>1.2.2.3</t>
  </si>
  <si>
    <t xml:space="preserve">       Единственной строительной организацией Атяшевский ремонтно-строительный участок выполнено строительно-монтажных работ за отчетный год на 21,8 млн. руб., что составило 81,6% к уровню 2018 года. За последние 3 года введено жилья – 21613 кв. м., в том числе в 2019г.  – 7052 кв.м. За 2019 год общая площадь жилых помещений, приходящаяся в среднем на одного жителя, - всего, составила 37,5 кв. м., что больше уровня 2017 года на 2,4 кв. м., уровня 2018 года – 1,2 кв.м. Увеличение общей площади жилых помещений, приходящейся в среднем на одного жителя в  2019 году по  сравнению с 2018  годом  произошло  за счет  индивидуального  жилищного  строительства, ввода  жилых  домов участниками Федеральной целевой программы «Устойчивое  развитие сельских  территорий». На прогнозный период также намечается увеличение показателя  за  счет реконструкции и  строительства  нового  жилья. </t>
  </si>
  <si>
    <t>Всего за 2019 год проведено 4 мониторинга (1 раз в квартал). Управлением экономического анализа и прогнозирования Администрации Атяшевского муниципального района проводилась в течение года  работа по мониторингу организаций розничной торговли на наличие в продаже, установленных цен на предлагаемую продукцию и услуги. Всего за отчетный год проведено 15 мониторингов. Индивидуальными предпринимателями района и близлежащих районов открыты торговые точки в с. Покровск, с. Вечерлей,  с. Мордовские Сыреси, с. Сосуновка. В 2019 году открыт магазин "Эверест", с торговой площадью 426 кв.м. и "Агроторг" 300 кв.м. В отчетном году  ежеквартально проводились коллегии с присутствием Глав поселений, руководителей промышленных и сельскохозяйственных предприятий района, индивидуальных предпринимателей, руководителей объектов соц. сферы. За отчетный год проведено 3 коллегии, где одним из вопросов было рассмотрение вопроса о достижении целевых показателей Соглашения (общее количество присутствующих на коллегии от 50 до 60 человек).</t>
  </si>
  <si>
    <t>Администрацией Атяшевского муниципального района информируются субъекты малого и среднего бизнеса через официальный сайт органов местного самоуправления муниципального района, районную газету "Вперед", на совещаниях, а также отправляется на электронные адреса предпринимателей. Ведется реестр   субъектов малого и среднего предпринимательства – получателей поддержки Администрации Атяшевского муниципального района. Имущественную поддержку (аренда)  за 2019 год получили 3 предпринимателя. Предпринимателями создано за 2019 год 2 рабочих места.</t>
  </si>
  <si>
    <t>Торговый центр построен и введен в эксплуатацию.</t>
  </si>
  <si>
    <t>Объем налоговых и неналоговых доходов составил за 2018 год 142323 тыс. руб. За 2019 год 139215,5 тыс. руб.
Общий объем поступлений меньше к уровню 2018 года на 3107,5 тыс. руб. Основная причина в уменьшении неналоговых доходов, а именно доходов  от продажи земли. В предыдущие годы были большие поступления от продажи земли. В связи с уменьшением земельного клина, состоящий из невостребованных земельных долей, в 2019 году за продажу земли поступило в консолидированный бюджет района 4,8 млн. рублей, меньше уровня 2018 года на 9,3 млн. руб. Объем собственных доходов бюджета, за исключением доходов, полученных в виде безвозмездных и безвозвратных перечислений из бюджетов других уровней и внебюджетных фондов в расчете на 1 жителя составил 8445 тыс. руб., прогнозный объем перевыполнен на 10,4%.</t>
  </si>
  <si>
    <t xml:space="preserve">Количество оформленных земельных, га </t>
  </si>
  <si>
    <t>Доля количества земельных участков с границами установленными в соответствии с требованиями законо-ва РФ и с расположенными на них объектами недвижимости в общем кол-ве зем. участков учтенных ЕГРН</t>
  </si>
  <si>
    <t>620400 оценка</t>
  </si>
  <si>
    <t>288500 оценка</t>
  </si>
  <si>
    <t>655200 оценка</t>
  </si>
  <si>
    <t>Из-за отсутствия денежных средств в местном бюджете генплан недоработан. Изменения не вносили по причине ожидания объединения сельских поселений. В результате проведения дорожных работ  в 2019 году на 1,1% к уровню 2018 года уменьшилась доля протяженности автомобильных дорог общего пользования местного значения, не отвечающих нормативным требованиям в общей протяженности автомобильных дорог общего пользования местного значения. Объем валового  муниципального  продукта (ВМП) за 2019 год составил  14,97 млрд. руб., темп роста 109%.</t>
  </si>
  <si>
    <r>
      <t xml:space="preserve"> Увеличение производственных мощностей ООО " МПК "Атяшевский</t>
    </r>
    <r>
      <rPr>
        <b/>
        <sz val="9"/>
        <rFont val="Times New Roman"/>
        <family val="1"/>
        <charset val="204"/>
      </rPr>
      <t xml:space="preserve"> </t>
    </r>
    <r>
      <rPr>
        <sz val="9"/>
        <rFont val="Times New Roman"/>
        <family val="1"/>
        <charset val="204"/>
      </rPr>
      <t>Реконструкция Атяшевской производственной площадки</t>
    </r>
  </si>
  <si>
    <r>
      <t>В связи с реконструкцией в 2019 году производственной площадки ООО "МПК Атяшевский"</t>
    </r>
    <r>
      <rPr>
        <i/>
        <sz val="9"/>
        <color theme="1"/>
        <rFont val="Times New Roman"/>
        <family val="1"/>
        <charset val="204"/>
      </rPr>
      <t>(доля которого в общерайонном производстве составляет более 99%)</t>
    </r>
    <r>
      <rPr>
        <sz val="9"/>
        <color theme="1"/>
        <rFont val="Times New Roman"/>
        <family val="1"/>
        <charset val="204"/>
      </rPr>
      <t xml:space="preserve"> и созданием на предприятии  57 новых рабочих мест, наблюдается отклонение прогнозного показателя. На 2020 год прогнозируется рост производительности труда не менее 102,5%.</t>
    </r>
  </si>
  <si>
    <r>
      <t xml:space="preserve">     По результатам мониторинга ГКУ Республики Мордовия «Научный центр социально-экономического мониторинга» удовлетворенность населения деятельностью органов местного самоуправления в 2019 году составила 85,6%,  что ниже уровня 2018 года на 1,4%, согласно интернет – опроса населения  84,7%. </t>
    </r>
    <r>
      <rPr>
        <sz val="9"/>
        <color rgb="FF000000"/>
        <rFont val="Times New Roman"/>
        <family val="1"/>
        <charset val="204"/>
      </rPr>
      <t xml:space="preserve">Общественное мнение </t>
    </r>
    <r>
      <rPr>
        <sz val="9"/>
        <color theme="1"/>
        <rFont val="Times New Roman"/>
        <family val="1"/>
        <charset val="204"/>
      </rPr>
      <t>–</t>
    </r>
    <r>
      <rPr>
        <sz val="9"/>
        <color rgb="FF000000"/>
        <rFont val="Times New Roman"/>
        <family val="1"/>
        <charset val="204"/>
      </rPr>
      <t xml:space="preserve"> это своего рода показатель оценки местным сообществом профессионализма деятельности органов местного самоуправления.</t>
    </r>
    <r>
      <rPr>
        <sz val="9"/>
        <color theme="1"/>
        <rFont val="Times New Roman"/>
        <family val="1"/>
        <charset val="204"/>
      </rPr>
      <t xml:space="preserve"> Поэтому на прогнозный период 2020 – 2022гг. планируется рост показателя за счет повышения эффективности работы органов местного самоуправления района. Информирование населения о деятельности органов местного самоуправления производится через официальный сайт органов местного самоуправления район, районную газету "Вперед", информационные стенды,непосредственно  на встречах с населением.</t>
    </r>
  </si>
  <si>
    <t xml:space="preserve">В 2019 году осуществлено благоустройство дворовой территории по адресу: р.п. Атяшево, микрорайон-1,  д.28, 29 (устройство асфальтированного проезда,  устройство парковочной площадки, установка урн, установка скамеек, поднятие люков смотровых колодцев). Произведено благоустройство на ул. Ленина (установка бордюрного камня). Подрядчик МП Атяшевского городского поселения «Жилищно-коммунальное хозяйство».  </t>
  </si>
  <si>
    <t>По результатам мониторинга ГКУ Республики Мордовия «Научный центр социально-экономического мониторинга» удовлетворенность населения  организацией  теплоснабжения составила за отчетный год 92%, что на 1,3% ниже уровня 2018 года. Причиной снижения является высокая изношенность сетей теплоснабжения; Удовлетворенность населения  организацией  водоснабжения и водоотведения составила за отчетный год 86,7%, что на 2,6% ниже уровня 2018 года. Причиной снижения является высокая изношенность сетей водоснабжения и водоотведения, что соответственно влияет на качество подаваемой воды; Удовлетворенность населения  организацией   электроснабжения составила за отчетный год 95,2%, что на 1,3% выше уровня 2018 года. Основной причиной роста показателя является бесперебойная подачи электроэнергии. В связи с отсутствием финансирования ремонтные работы по водопроводным сетям не проводились, значение показателя не изменилось.Строительство сетей водоснабжения протяженностью 54 км в р.п. Атяшево Атяшевского городского поселения от водозаборного узла до ул. Горюнова, далее от ул. Горюнова до ул. Ленина (d=160 мм, полиэтилен), от водозаборного узла до ул. Комсомольской, далее по пересечению улиц Т.Бибиной, Мира, Первомайской (d=160 мм), ул. Ленина, ул. Комсомольской (d=110-63мм),ул. Придорожной, Ст. Разина, Ушакова, Набережной; 1 водозаборный узел, планируется осуществить   в 2022-2023 году.</t>
  </si>
  <si>
    <t>Запланированные  денежные ср-ва (грант) хоз-во не получило.</t>
  </si>
  <si>
    <t>число сельскохозяйственных товаропроизводителей, которым оказано содействие, ед.</t>
  </si>
  <si>
    <t>В 2019 году  индекс производства продукции сельского хозяйства (в сопоставимых ценах) в хозяйствах всех категорий составил 116,7 %, что выше целевого показателя муниципальной программы на 8,6 процентных пункта .Обеспечено ростом производства эерна, сахарной свеклы , в общественном секторе молока, скота и птицы на убой. Обеспечено ростом производства зерновыхи зернобобовых культур на 123%, сахарной свеклы на 137%. Обеспечено ростом производствав общественном секторе скота и птицы на убой на 115%, молока на 110 %. Рост урожайности зерновых культур. Внедрение интенсивных технологий. Всего затрат на производство сельскохозяйственной продукции за 2019 год у сельхозтоваропроизводителей района  22266008 тыс. руб.</t>
  </si>
  <si>
    <t>Всего мероприятий - 68, из них выполнено 49, процент выполнения мероприятий 72,1%</t>
  </si>
  <si>
    <t>Всего индикаторов 122, из них выполнено 85, процент выполнения 69,67.</t>
  </si>
  <si>
    <t>Плановый показатель выполнен.</t>
  </si>
  <si>
    <t>Утвержден</t>
  </si>
  <si>
    <t xml:space="preserve">Постановлением  Администрации </t>
  </si>
  <si>
    <t xml:space="preserve">Атяшевского муниципального </t>
  </si>
  <si>
    <t>района</t>
  </si>
  <si>
    <t xml:space="preserve">Отчет об исполнении Плана мероприятий по реализации Стратегии социально-экономического развития Атяшевского муниципального района  </t>
  </si>
  <si>
    <t>28   мая     2020г          №253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</si>
</sst>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1"/>
      <color theme="1"/>
      <name val="Calibri"/>
      <family val="2"/>
      <scheme val="minor"/>
    </font>
    <font>
      <sz val="11"/>
      <color theme="1"/>
      <name val="Times New Roman"/>
      <family val="1"/>
      <charset val="204"/>
    </font>
    <font>
      <b/>
      <sz val="11"/>
      <color theme="1"/>
      <name val="Times New Roman"/>
      <family val="1"/>
      <charset val="204"/>
    </font>
    <font>
      <sz val="11"/>
      <name val="Times New Roman"/>
      <family val="1"/>
      <charset val="204"/>
    </font>
    <font>
      <sz val="11"/>
      <name val="Arial Cyr"/>
      <charset val="204"/>
    </font>
    <font>
      <sz val="9"/>
      <name val="Times New Roman"/>
      <family val="1"/>
      <charset val="204"/>
    </font>
    <font>
      <sz val="9"/>
      <color indexed="8"/>
      <name val="Times New Roman"/>
      <family val="1"/>
      <charset val="204"/>
    </font>
    <font>
      <sz val="8"/>
      <name val="Times New Roman"/>
      <family val="1"/>
      <charset val="204"/>
    </font>
    <font>
      <sz val="8"/>
      <color theme="1"/>
      <name val="Calibri"/>
      <family val="2"/>
      <scheme val="minor"/>
    </font>
    <font>
      <sz val="9"/>
      <color theme="1"/>
      <name val="Times New Roman"/>
      <family val="1"/>
      <charset val="204"/>
    </font>
    <font>
      <b/>
      <sz val="9"/>
      <color theme="1"/>
      <name val="Times New Roman"/>
      <family val="1"/>
      <charset val="204"/>
    </font>
    <font>
      <b/>
      <sz val="10"/>
      <color theme="1"/>
      <name val="Times New Roman"/>
      <family val="1"/>
      <charset val="204"/>
    </font>
    <font>
      <b/>
      <sz val="9"/>
      <name val="Times New Roman"/>
      <family val="1"/>
      <charset val="204"/>
    </font>
    <font>
      <i/>
      <sz val="9"/>
      <color theme="1"/>
      <name val="Times New Roman"/>
      <family val="1"/>
      <charset val="204"/>
    </font>
    <font>
      <sz val="9"/>
      <color rgb="FF000000"/>
      <name val="Times New Roman"/>
      <family val="1"/>
      <charset val="204"/>
    </font>
    <font>
      <sz val="14"/>
      <color theme="1"/>
      <name val="Calibri"/>
      <family val="2"/>
      <charset val="204"/>
      <scheme val="minor"/>
    </font>
    <font>
      <sz val="12"/>
      <color theme="1"/>
      <name val="Times New Roman"/>
      <family val="1"/>
      <charset val="204"/>
    </font>
    <font>
      <u/>
      <sz val="11"/>
      <color theme="1"/>
      <name val="Times New Roman"/>
      <family val="1"/>
      <charset val="204"/>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168">
    <xf numFmtId="0" fontId="0" fillId="0" borderId="0" xfId="0"/>
    <xf numFmtId="0" fontId="0" fillId="0" borderId="0" xfId="0" applyAlignment="1">
      <alignment wrapText="1"/>
    </xf>
    <xf numFmtId="0" fontId="0" fillId="0" borderId="0" xfId="0" applyBorder="1"/>
    <xf numFmtId="0" fontId="1" fillId="0" borderId="0" xfId="0" applyFont="1" applyAlignment="1">
      <alignment wrapText="1"/>
    </xf>
    <xf numFmtId="0" fontId="4" fillId="0" borderId="0" xfId="0" applyFont="1"/>
    <xf numFmtId="0" fontId="3" fillId="0" borderId="0" xfId="0" applyFont="1"/>
    <xf numFmtId="0" fontId="2" fillId="0" borderId="0" xfId="0" applyFont="1" applyBorder="1" applyAlignment="1">
      <alignment horizontal="left" vertical="center" wrapText="1"/>
    </xf>
    <xf numFmtId="0" fontId="5" fillId="0" borderId="1" xfId="0" applyFont="1" applyBorder="1" applyAlignment="1">
      <alignment horizontal="center" vertical="center" wrapText="1"/>
    </xf>
    <xf numFmtId="0" fontId="5" fillId="2" borderId="1" xfId="0" applyFont="1" applyFill="1" applyBorder="1" applyAlignment="1">
      <alignment horizontal="center" vertical="top" wrapText="1"/>
    </xf>
    <xf numFmtId="0" fontId="6" fillId="3" borderId="1" xfId="0" applyFont="1" applyFill="1" applyBorder="1" applyAlignment="1">
      <alignment horizontal="center"/>
    </xf>
    <xf numFmtId="0" fontId="6" fillId="2" borderId="1" xfId="0" applyFont="1" applyFill="1" applyBorder="1" applyAlignment="1">
      <alignment horizontal="justify" vertical="top" wrapText="1"/>
    </xf>
    <xf numFmtId="0" fontId="6" fillId="0" borderId="1" xfId="0" applyFont="1" applyBorder="1" applyAlignment="1">
      <alignment horizontal="justify" vertical="top" wrapText="1"/>
    </xf>
    <xf numFmtId="164" fontId="6" fillId="3" borderId="1" xfId="0" applyNumberFormat="1" applyFont="1" applyFill="1" applyBorder="1" applyAlignment="1">
      <alignment horizontal="center"/>
    </xf>
    <xf numFmtId="0" fontId="8" fillId="0" borderId="0" xfId="0" applyFont="1"/>
    <xf numFmtId="0" fontId="7" fillId="0" borderId="1" xfId="0" applyFont="1" applyBorder="1" applyAlignment="1">
      <alignment horizontal="center"/>
    </xf>
    <xf numFmtId="0" fontId="5" fillId="0" borderId="1" xfId="0" applyFont="1" applyBorder="1" applyAlignment="1">
      <alignment horizontal="center"/>
    </xf>
    <xf numFmtId="0" fontId="9" fillId="0" borderId="1" xfId="0" applyFont="1" applyBorder="1" applyAlignment="1">
      <alignment horizontal="center" vertical="center" wrapText="1"/>
    </xf>
    <xf numFmtId="0" fontId="5" fillId="0" borderId="1" xfId="0" applyFont="1" applyBorder="1" applyAlignment="1">
      <alignment horizontal="center" wrapText="1"/>
    </xf>
    <xf numFmtId="0" fontId="5" fillId="0" borderId="1" xfId="0" applyFont="1" applyBorder="1" applyAlignment="1">
      <alignment horizontal="left"/>
    </xf>
    <xf numFmtId="0" fontId="5" fillId="0" borderId="1" xfId="0" applyFont="1" applyBorder="1" applyAlignment="1">
      <alignment horizontal="left" wrapText="1"/>
    </xf>
    <xf numFmtId="0" fontId="5" fillId="0" borderId="1" xfId="0" applyFont="1" applyFill="1" applyBorder="1" applyAlignment="1">
      <alignment horizontal="center"/>
    </xf>
    <xf numFmtId="0" fontId="5" fillId="0" borderId="1" xfId="0" applyFont="1" applyBorder="1" applyAlignment="1"/>
    <xf numFmtId="0" fontId="10" fillId="0" borderId="1" xfId="0" applyFont="1" applyBorder="1" applyAlignment="1">
      <alignment horizontal="left" vertical="top"/>
    </xf>
    <xf numFmtId="0" fontId="9" fillId="0" borderId="1" xfId="0" applyFont="1" applyBorder="1" applyAlignment="1">
      <alignment horizontal="left" wrapText="1"/>
    </xf>
    <xf numFmtId="0" fontId="6" fillId="2" borderId="1" xfId="0" applyFont="1" applyFill="1" applyBorder="1" applyAlignment="1">
      <alignment vertical="top" wrapText="1"/>
    </xf>
    <xf numFmtId="1" fontId="6" fillId="0" borderId="1" xfId="0" applyNumberFormat="1" applyFont="1" applyBorder="1" applyAlignment="1">
      <alignment horizontal="center"/>
    </xf>
    <xf numFmtId="164" fontId="6" fillId="0" borderId="1" xfId="0" applyNumberFormat="1" applyFont="1" applyBorder="1" applyAlignment="1">
      <alignment horizontal="center"/>
    </xf>
    <xf numFmtId="0" fontId="6" fillId="2" borderId="1" xfId="0" applyFont="1" applyFill="1" applyBorder="1" applyAlignment="1">
      <alignment horizontal="left" vertical="top" wrapText="1"/>
    </xf>
    <xf numFmtId="0" fontId="9" fillId="0" borderId="1" xfId="0" applyFont="1" applyBorder="1" applyAlignment="1">
      <alignment horizontal="center" wrapText="1"/>
    </xf>
    <xf numFmtId="0" fontId="9" fillId="0" borderId="1" xfId="0" applyFont="1" applyBorder="1" applyAlignment="1">
      <alignment horizontal="center" wrapText="1"/>
    </xf>
    <xf numFmtId="0" fontId="3" fillId="0" borderId="0" xfId="0" applyFont="1" applyBorder="1" applyAlignment="1">
      <alignment vertical="center"/>
    </xf>
    <xf numFmtId="0" fontId="3" fillId="0" borderId="0" xfId="0" applyFont="1" applyBorder="1" applyAlignment="1">
      <alignment horizontal="left"/>
    </xf>
    <xf numFmtId="0" fontId="5" fillId="0" borderId="1" xfId="0" applyFont="1" applyBorder="1" applyAlignment="1">
      <alignment horizontal="center" wrapText="1"/>
    </xf>
    <xf numFmtId="0" fontId="9" fillId="0" borderId="1" xfId="0" applyFont="1" applyBorder="1" applyAlignment="1"/>
    <xf numFmtId="0" fontId="9" fillId="0" borderId="1" xfId="0" applyFont="1" applyBorder="1" applyAlignment="1">
      <alignment wrapText="1"/>
    </xf>
    <xf numFmtId="0" fontId="9" fillId="0" borderId="1" xfId="0" applyFont="1" applyBorder="1" applyAlignment="1">
      <alignment horizontal="center" vertical="top" wrapText="1"/>
    </xf>
    <xf numFmtId="0" fontId="9" fillId="0" borderId="1" xfId="0" applyFont="1" applyBorder="1"/>
    <xf numFmtId="0" fontId="12" fillId="0" borderId="1" xfId="0" applyFont="1" applyBorder="1" applyAlignment="1">
      <alignment wrapText="1"/>
    </xf>
    <xf numFmtId="0" fontId="5" fillId="0" borderId="1" xfId="0" applyFont="1" applyBorder="1"/>
    <xf numFmtId="0" fontId="9" fillId="0" borderId="1" xfId="0" applyFont="1" applyBorder="1" applyAlignment="1">
      <alignment wrapText="1"/>
    </xf>
    <xf numFmtId="0" fontId="9" fillId="0" borderId="1" xfId="0" applyFont="1" applyFill="1" applyBorder="1"/>
    <xf numFmtId="0" fontId="9" fillId="0" borderId="1" xfId="0" applyFont="1" applyFill="1" applyBorder="1" applyAlignment="1"/>
    <xf numFmtId="0" fontId="5" fillId="0" borderId="1" xfId="0" applyFont="1" applyBorder="1" applyAlignment="1">
      <alignment wrapText="1"/>
    </xf>
    <xf numFmtId="0" fontId="5" fillId="0" borderId="1" xfId="0" applyFont="1" applyBorder="1" applyAlignment="1">
      <alignment vertical="center"/>
    </xf>
    <xf numFmtId="0" fontId="5" fillId="0" borderId="1" xfId="0" applyFont="1" applyFill="1" applyBorder="1" applyAlignment="1">
      <alignment vertical="center" wrapText="1"/>
    </xf>
    <xf numFmtId="0" fontId="6" fillId="0" borderId="1" xfId="0" applyFont="1" applyFill="1" applyBorder="1" applyAlignment="1">
      <alignment horizontal="center"/>
    </xf>
    <xf numFmtId="0" fontId="6" fillId="0" borderId="1" xfId="0" applyFont="1" applyFill="1" applyBorder="1" applyAlignment="1"/>
    <xf numFmtId="0" fontId="9"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3" borderId="1" xfId="0" applyFont="1" applyFill="1" applyBorder="1" applyAlignment="1">
      <alignment vertical="top" wrapText="1"/>
    </xf>
    <xf numFmtId="0" fontId="6" fillId="3" borderId="1" xfId="0" applyFont="1" applyFill="1" applyBorder="1" applyAlignment="1">
      <alignment vertical="center"/>
    </xf>
    <xf numFmtId="0" fontId="6" fillId="0" borderId="1" xfId="0" applyFont="1" applyBorder="1" applyAlignment="1">
      <alignment horizontal="center" wrapText="1"/>
    </xf>
    <xf numFmtId="0" fontId="9" fillId="0" borderId="1" xfId="0" applyFont="1" applyFill="1" applyBorder="1" applyAlignment="1">
      <alignment horizontal="left" wrapText="1"/>
    </xf>
    <xf numFmtId="0" fontId="5" fillId="0" borderId="1" xfId="0" applyFont="1" applyBorder="1" applyAlignment="1">
      <alignment horizontal="justify" vertical="top" wrapText="1"/>
    </xf>
    <xf numFmtId="164" fontId="6" fillId="0" borderId="1" xfId="0" applyNumberFormat="1" applyFont="1" applyBorder="1" applyAlignment="1">
      <alignment horizontal="center" wrapText="1"/>
    </xf>
    <xf numFmtId="2" fontId="5" fillId="0" borderId="1" xfId="0" applyNumberFormat="1" applyFont="1" applyBorder="1" applyAlignment="1"/>
    <xf numFmtId="164" fontId="6" fillId="0" borderId="1" xfId="0" applyNumberFormat="1" applyFont="1" applyBorder="1" applyAlignment="1">
      <alignment horizontal="center" vertical="center" wrapText="1"/>
    </xf>
    <xf numFmtId="0" fontId="5" fillId="3" borderId="1" xfId="0" applyFont="1" applyFill="1" applyBorder="1" applyAlignment="1">
      <alignment horizontal="center" vertical="center"/>
    </xf>
    <xf numFmtId="0" fontId="9" fillId="0" borderId="1" xfId="0" applyFont="1" applyBorder="1" applyAlignment="1">
      <alignment horizontal="justify" vertical="center"/>
    </xf>
    <xf numFmtId="0" fontId="10" fillId="0" borderId="1" xfId="0" applyFont="1" applyFill="1" applyBorder="1" applyAlignment="1">
      <alignment horizontal="left"/>
    </xf>
    <xf numFmtId="0" fontId="5" fillId="3" borderId="1" xfId="0" applyFont="1" applyFill="1" applyBorder="1" applyAlignment="1">
      <alignment horizontal="center"/>
    </xf>
    <xf numFmtId="0" fontId="5" fillId="0" borderId="1" xfId="0" applyFont="1" applyBorder="1" applyAlignment="1">
      <alignment horizontal="center" vertical="center"/>
    </xf>
    <xf numFmtId="0" fontId="9" fillId="0" borderId="1" xfId="0" applyFont="1" applyFill="1" applyBorder="1" applyAlignment="1">
      <alignment wrapText="1"/>
    </xf>
    <xf numFmtId="0" fontId="5" fillId="2" borderId="1" xfId="0" applyFont="1" applyFill="1" applyBorder="1" applyAlignment="1">
      <alignment vertical="top" wrapText="1"/>
    </xf>
    <xf numFmtId="0" fontId="5" fillId="0" borderId="1" xfId="0" applyFont="1" applyFill="1" applyBorder="1" applyAlignment="1">
      <alignment horizontal="left" wrapText="1"/>
    </xf>
    <xf numFmtId="164" fontId="6" fillId="0" borderId="1"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9" fillId="0" borderId="1" xfId="0" applyFont="1" applyBorder="1" applyAlignment="1">
      <alignment horizontal="center"/>
    </xf>
    <xf numFmtId="0" fontId="12" fillId="0" borderId="1" xfId="0" applyFont="1" applyBorder="1"/>
    <xf numFmtId="0" fontId="9" fillId="0" borderId="1" xfId="0" applyFont="1" applyFill="1" applyBorder="1" applyAlignment="1">
      <alignment horizontal="center"/>
    </xf>
    <xf numFmtId="164" fontId="9" fillId="0" borderId="1" xfId="0" applyNumberFormat="1" applyFont="1" applyFill="1" applyBorder="1" applyAlignment="1">
      <alignment horizontal="center"/>
    </xf>
    <xf numFmtId="164" fontId="9" fillId="0" borderId="1" xfId="0" applyNumberFormat="1" applyFont="1" applyBorder="1" applyAlignment="1">
      <alignment horizontal="center"/>
    </xf>
    <xf numFmtId="0" fontId="10" fillId="0" borderId="1" xfId="0" applyFont="1" applyBorder="1" applyAlignment="1">
      <alignment horizontal="center"/>
    </xf>
    <xf numFmtId="164" fontId="10" fillId="0" borderId="1" xfId="0" applyNumberFormat="1" applyFont="1" applyFill="1" applyBorder="1" applyAlignment="1">
      <alignment horizontal="center"/>
    </xf>
    <xf numFmtId="164" fontId="10" fillId="0" borderId="1" xfId="0" applyNumberFormat="1" applyFont="1" applyBorder="1" applyAlignment="1">
      <alignment horizontal="center"/>
    </xf>
    <xf numFmtId="0" fontId="10" fillId="0" borderId="1" xfId="0" applyFont="1" applyFill="1" applyBorder="1" applyAlignment="1">
      <alignment horizontal="center"/>
    </xf>
    <xf numFmtId="0" fontId="10" fillId="0" borderId="1" xfId="0" applyFont="1" applyBorder="1" applyAlignment="1">
      <alignment horizontal="left"/>
    </xf>
    <xf numFmtId="0" fontId="12" fillId="3" borderId="1" xfId="0" applyFont="1" applyFill="1" applyBorder="1" applyAlignment="1">
      <alignment horizontal="center"/>
    </xf>
    <xf numFmtId="0" fontId="12" fillId="0" borderId="1" xfId="0" applyFont="1" applyBorder="1" applyAlignment="1">
      <alignment horizontal="center" vertical="center"/>
    </xf>
    <xf numFmtId="2" fontId="9" fillId="0" borderId="1" xfId="0" applyNumberFormat="1" applyFont="1" applyBorder="1" applyAlignment="1">
      <alignment horizontal="center"/>
    </xf>
    <xf numFmtId="2" fontId="10" fillId="0" borderId="1" xfId="0" applyNumberFormat="1" applyFont="1" applyBorder="1" applyAlignment="1">
      <alignment horizontal="center"/>
    </xf>
    <xf numFmtId="1" fontId="9" fillId="0" borderId="1" xfId="0" applyNumberFormat="1" applyFont="1" applyBorder="1" applyAlignment="1">
      <alignment horizontal="center"/>
    </xf>
    <xf numFmtId="164" fontId="0" fillId="0" borderId="0" xfId="0" applyNumberFormat="1"/>
    <xf numFmtId="0" fontId="5" fillId="0" borderId="2" xfId="0" applyFont="1" applyBorder="1" applyAlignment="1">
      <alignment horizontal="center" vertical="center" wrapText="1"/>
    </xf>
    <xf numFmtId="0" fontId="15" fillId="0" borderId="0" xfId="0" applyFont="1"/>
    <xf numFmtId="0" fontId="16" fillId="0" borderId="0" xfId="0" applyFont="1" applyAlignment="1"/>
    <xf numFmtId="0" fontId="16" fillId="0" borderId="0" xfId="0" applyFont="1" applyAlignment="1">
      <alignment wrapText="1"/>
    </xf>
    <xf numFmtId="0" fontId="1" fillId="0" borderId="0" xfId="0" applyFont="1"/>
    <xf numFmtId="0" fontId="1" fillId="0" borderId="0" xfId="0" applyFont="1" applyAlignment="1"/>
    <xf numFmtId="0" fontId="5" fillId="0" borderId="1" xfId="0" applyFont="1" applyBorder="1" applyAlignment="1">
      <alignment horizontal="center" wrapText="1"/>
    </xf>
    <xf numFmtId="0" fontId="5" fillId="0" borderId="1" xfId="0" applyFont="1" applyBorder="1" applyAlignment="1">
      <alignment horizontal="center" vertical="center"/>
    </xf>
    <xf numFmtId="0" fontId="9" fillId="0" borderId="1" xfId="0" applyFont="1" applyBorder="1" applyAlignment="1">
      <alignment horizontal="center"/>
    </xf>
    <xf numFmtId="0" fontId="1" fillId="0" borderId="0" xfId="0" applyFont="1" applyAlignment="1">
      <alignment horizontal="left" wrapText="1"/>
    </xf>
    <xf numFmtId="0" fontId="9" fillId="0" borderId="2" xfId="0" applyFont="1" applyBorder="1" applyAlignment="1">
      <alignment horizontal="center" wrapText="1"/>
    </xf>
    <xf numFmtId="0" fontId="9" fillId="0" borderId="3" xfId="0" applyFont="1" applyBorder="1" applyAlignment="1">
      <alignment horizontal="center" wrapText="1"/>
    </xf>
    <xf numFmtId="0" fontId="9" fillId="0" borderId="4" xfId="0" applyFont="1" applyBorder="1" applyAlignment="1">
      <alignment horizontal="center" wrapText="1"/>
    </xf>
    <xf numFmtId="164" fontId="9" fillId="0" borderId="2" xfId="0" applyNumberFormat="1" applyFont="1" applyBorder="1" applyAlignment="1">
      <alignment horizontal="center" wrapText="1"/>
    </xf>
    <xf numFmtId="164" fontId="9" fillId="0" borderId="3" xfId="0" applyNumberFormat="1" applyFont="1" applyBorder="1" applyAlignment="1">
      <alignment horizontal="center" wrapText="1"/>
    </xf>
    <xf numFmtId="164" fontId="9" fillId="0" borderId="4" xfId="0" applyNumberFormat="1" applyFont="1" applyBorder="1" applyAlignment="1">
      <alignment horizontal="center" wrapText="1"/>
    </xf>
    <xf numFmtId="2" fontId="9" fillId="0" borderId="2" xfId="0" applyNumberFormat="1" applyFont="1" applyBorder="1" applyAlignment="1">
      <alignment horizontal="center" wrapText="1"/>
    </xf>
    <xf numFmtId="2" fontId="9" fillId="0" borderId="3" xfId="0" applyNumberFormat="1" applyFont="1" applyBorder="1" applyAlignment="1">
      <alignment horizontal="center" wrapText="1"/>
    </xf>
    <xf numFmtId="2" fontId="9" fillId="0" borderId="4" xfId="0" applyNumberFormat="1" applyFont="1" applyBorder="1" applyAlignment="1">
      <alignment horizontal="center" wrapText="1"/>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9" fillId="0" borderId="1" xfId="0" applyFont="1" applyBorder="1" applyAlignment="1">
      <alignment horizontal="center" wrapText="1"/>
    </xf>
    <xf numFmtId="0" fontId="9" fillId="0" borderId="1" xfId="0" applyFont="1" applyFill="1" applyBorder="1" applyAlignment="1">
      <alignment horizontal="center" wrapText="1"/>
    </xf>
    <xf numFmtId="0" fontId="9" fillId="0" borderId="2" xfId="0" applyFont="1" applyBorder="1" applyAlignment="1">
      <alignment horizontal="center"/>
    </xf>
    <xf numFmtId="0" fontId="9" fillId="0" borderId="3" xfId="0" applyFont="1" applyBorder="1" applyAlignment="1">
      <alignment horizontal="center"/>
    </xf>
    <xf numFmtId="0" fontId="9" fillId="0" borderId="4" xfId="0" applyFont="1" applyBorder="1" applyAlignment="1">
      <alignment horizontal="center"/>
    </xf>
    <xf numFmtId="0" fontId="10" fillId="0" borderId="1" xfId="0" applyFont="1" applyBorder="1" applyAlignment="1">
      <alignment horizontal="center" vertical="center" wrapText="1"/>
    </xf>
    <xf numFmtId="0" fontId="10" fillId="0" borderId="1" xfId="0" applyFont="1" applyBorder="1" applyAlignment="1">
      <alignment horizontal="center" wrapText="1"/>
    </xf>
    <xf numFmtId="0" fontId="9"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xf>
    <xf numFmtId="0" fontId="6" fillId="0" borderId="1" xfId="0" applyFont="1" applyBorder="1" applyAlignment="1">
      <alignment horizontal="center" vertical="top" wrapText="1"/>
    </xf>
    <xf numFmtId="0" fontId="5" fillId="0" borderId="1" xfId="0" applyFont="1" applyBorder="1" applyAlignment="1">
      <alignment horizontal="left" vertical="center"/>
    </xf>
    <xf numFmtId="0" fontId="9" fillId="0" borderId="1" xfId="0" applyFont="1" applyBorder="1" applyAlignment="1">
      <alignment horizontal="center" vertical="top" wrapText="1"/>
    </xf>
    <xf numFmtId="0" fontId="5" fillId="0" borderId="1" xfId="0" applyFont="1" applyBorder="1" applyAlignment="1">
      <alignment horizontal="left" wrapText="1"/>
    </xf>
    <xf numFmtId="0" fontId="6" fillId="0" borderId="1" xfId="0" applyFont="1" applyBorder="1" applyAlignment="1">
      <alignment horizontal="center"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9" fillId="0" borderId="1" xfId="0" applyFont="1" applyBorder="1" applyAlignment="1">
      <alignment horizontal="left" wrapText="1"/>
    </xf>
    <xf numFmtId="0" fontId="9" fillId="0" borderId="1" xfId="0" applyFont="1" applyBorder="1" applyAlignment="1">
      <alignment wrapText="1"/>
    </xf>
    <xf numFmtId="0" fontId="9" fillId="0" borderId="1" xfId="0" applyFont="1" applyBorder="1" applyAlignment="1"/>
    <xf numFmtId="0" fontId="9" fillId="0" borderId="1" xfId="0" applyFont="1" applyBorder="1" applyAlignment="1">
      <alignment horizontal="center" vertical="center"/>
    </xf>
    <xf numFmtId="0" fontId="9" fillId="0" borderId="1" xfId="0" applyFont="1" applyBorder="1" applyAlignment="1">
      <alignment vertical="center"/>
    </xf>
    <xf numFmtId="0" fontId="12" fillId="0" borderId="1" xfId="0" applyFont="1" applyBorder="1" applyAlignment="1">
      <alignment horizontal="center" wrapText="1"/>
    </xf>
    <xf numFmtId="0" fontId="9" fillId="0" borderId="1" xfId="0" applyFont="1" applyBorder="1" applyAlignment="1">
      <alignment horizontal="center" vertical="top"/>
    </xf>
    <xf numFmtId="0" fontId="6"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9" fillId="0" borderId="1" xfId="0" applyFont="1" applyFill="1" applyBorder="1" applyAlignment="1">
      <alignment horizontal="center"/>
    </xf>
    <xf numFmtId="0" fontId="5" fillId="0" borderId="1" xfId="0" applyFont="1" applyFill="1" applyBorder="1" applyAlignment="1">
      <alignment horizontal="center" wrapText="1"/>
    </xf>
    <xf numFmtId="0" fontId="10" fillId="0" borderId="1" xfId="0" applyFont="1" applyBorder="1" applyAlignment="1">
      <alignment horizontal="left" vertical="center"/>
    </xf>
    <xf numFmtId="0" fontId="10" fillId="0" borderId="1" xfId="0" applyFont="1" applyBorder="1" applyAlignment="1">
      <alignment horizontal="left"/>
    </xf>
    <xf numFmtId="0" fontId="5" fillId="0" borderId="1" xfId="0" applyFont="1" applyFill="1" applyBorder="1" applyAlignment="1">
      <alignment horizontal="left" vertical="center" wrapText="1"/>
    </xf>
    <xf numFmtId="0" fontId="6" fillId="0" borderId="1" xfId="0" applyFont="1" applyBorder="1" applyAlignment="1">
      <alignment horizontal="center"/>
    </xf>
    <xf numFmtId="0" fontId="5" fillId="0" borderId="1" xfId="0" applyFont="1" applyBorder="1" applyAlignment="1">
      <alignment horizontal="left" vertical="center" wrapText="1"/>
    </xf>
    <xf numFmtId="0" fontId="6" fillId="3" borderId="1" xfId="0" applyFont="1" applyFill="1" applyBorder="1" applyAlignment="1">
      <alignment horizontal="center" vertical="top" wrapText="1"/>
    </xf>
    <xf numFmtId="0" fontId="6" fillId="3" borderId="1" xfId="0" applyFont="1" applyFill="1" applyBorder="1" applyAlignment="1">
      <alignment horizontal="center" vertical="center"/>
    </xf>
    <xf numFmtId="0" fontId="5" fillId="2" borderId="1" xfId="0" applyFont="1" applyFill="1" applyBorder="1" applyAlignment="1">
      <alignment horizontal="center" vertical="top" wrapText="1"/>
    </xf>
    <xf numFmtId="0" fontId="5" fillId="2" borderId="1" xfId="0" applyFont="1" applyFill="1" applyBorder="1" applyAlignment="1">
      <alignment horizontal="center" wrapText="1"/>
    </xf>
    <xf numFmtId="0" fontId="6" fillId="3" borderId="1" xfId="0" applyFont="1" applyFill="1" applyBorder="1" applyAlignment="1">
      <alignment horizontal="center"/>
    </xf>
    <xf numFmtId="0" fontId="14" fillId="0" borderId="1" xfId="0" applyFont="1" applyBorder="1" applyAlignment="1">
      <alignment horizontal="center" vertical="center" wrapText="1"/>
    </xf>
    <xf numFmtId="0" fontId="6" fillId="0" borderId="1" xfId="0" applyFont="1" applyBorder="1" applyAlignment="1">
      <alignment horizontal="center" vertical="center"/>
    </xf>
    <xf numFmtId="0" fontId="11" fillId="0" borderId="7" xfId="0" applyFont="1" applyBorder="1" applyAlignment="1">
      <alignment horizontal="center" wrapText="1"/>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wrapText="1"/>
    </xf>
    <xf numFmtId="0" fontId="5" fillId="0" borderId="3" xfId="0" applyFont="1" applyBorder="1" applyAlignment="1">
      <alignment horizontal="center" wrapText="1"/>
    </xf>
    <xf numFmtId="0" fontId="5" fillId="0" borderId="4" xfId="0" applyFont="1" applyBorder="1" applyAlignment="1">
      <alignment horizont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Fill="1" applyBorder="1" applyAlignment="1">
      <alignment horizontal="center"/>
    </xf>
    <xf numFmtId="0" fontId="5" fillId="0" borderId="3" xfId="0" applyFont="1" applyFill="1" applyBorder="1" applyAlignment="1">
      <alignment horizontal="center"/>
    </xf>
    <xf numFmtId="0" fontId="5" fillId="0" borderId="4" xfId="0" applyFont="1" applyFill="1" applyBorder="1" applyAlignment="1">
      <alignment horizontal="center"/>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7" fillId="0" borderId="0" xfId="0" applyFont="1"/>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46"/>
  <sheetViews>
    <sheetView tabSelected="1" zoomScale="116" zoomScaleNormal="116" workbookViewId="0">
      <selection activeCell="M8" sqref="M8"/>
    </sheetView>
  </sheetViews>
  <sheetFormatPr defaultRowHeight="15" x14ac:dyDescent="0.25"/>
  <cols>
    <col min="1" max="1" width="11" customWidth="1"/>
    <col min="2" max="2" width="22.5703125" customWidth="1"/>
    <col min="3" max="3" width="18.5703125" customWidth="1"/>
    <col min="4" max="4" width="22.42578125" customWidth="1"/>
    <col min="5" max="5" width="7.140625" customWidth="1"/>
    <col min="6" max="6" width="7" customWidth="1"/>
    <col min="7" max="7" width="27.5703125" customWidth="1"/>
    <col min="9" max="9" width="11.5703125" customWidth="1"/>
    <col min="10" max="10" width="9.7109375" customWidth="1"/>
    <col min="11" max="11" width="6.7109375" customWidth="1"/>
    <col min="12" max="12" width="5.28515625" customWidth="1"/>
    <col min="13" max="13" width="5.140625" customWidth="1"/>
    <col min="14" max="14" width="6" customWidth="1"/>
    <col min="15" max="15" width="6.5703125" customWidth="1"/>
  </cols>
  <sheetData>
    <row r="1" spans="1:18" ht="14.25" customHeight="1" x14ac:dyDescent="0.25">
      <c r="G1" s="3"/>
      <c r="H1" s="3"/>
      <c r="I1" s="3"/>
      <c r="J1" s="90" t="s">
        <v>385</v>
      </c>
      <c r="K1" s="90"/>
      <c r="L1" s="90"/>
      <c r="M1" s="90"/>
      <c r="N1" s="91"/>
      <c r="O1" s="88"/>
    </row>
    <row r="2" spans="1:18" ht="15.75" customHeight="1" x14ac:dyDescent="0.25">
      <c r="G2" s="3"/>
      <c r="H2" s="3"/>
      <c r="I2" s="3"/>
      <c r="J2" s="90" t="s">
        <v>386</v>
      </c>
      <c r="K2" s="90"/>
      <c r="L2" s="90"/>
      <c r="M2" s="90"/>
      <c r="N2" s="91"/>
      <c r="O2" s="88"/>
    </row>
    <row r="3" spans="1:18" ht="14.25" customHeight="1" x14ac:dyDescent="0.3">
      <c r="G3" s="3"/>
      <c r="H3" s="3"/>
      <c r="I3" s="3"/>
      <c r="J3" s="95" t="s">
        <v>387</v>
      </c>
      <c r="K3" s="95"/>
      <c r="L3" s="95"/>
      <c r="M3" s="95"/>
      <c r="N3" s="95"/>
      <c r="O3" s="88"/>
      <c r="R3" s="87"/>
    </row>
    <row r="4" spans="1:18" ht="13.5" customHeight="1" x14ac:dyDescent="0.3">
      <c r="G4" s="3"/>
      <c r="H4" s="3"/>
      <c r="I4" s="3"/>
      <c r="J4" s="90" t="s">
        <v>388</v>
      </c>
      <c r="K4" s="90"/>
      <c r="L4" s="90"/>
      <c r="M4" s="90"/>
      <c r="N4" s="91"/>
      <c r="O4" s="88"/>
      <c r="R4" s="87"/>
    </row>
    <row r="5" spans="1:18" ht="18" customHeight="1" x14ac:dyDescent="0.3">
      <c r="G5" s="3"/>
      <c r="H5" s="3"/>
      <c r="I5" s="3"/>
      <c r="J5" s="167" t="s">
        <v>390</v>
      </c>
      <c r="K5" s="90"/>
      <c r="L5" s="90"/>
      <c r="M5" s="90"/>
      <c r="N5" s="3"/>
      <c r="O5" s="89"/>
      <c r="R5" s="87"/>
    </row>
    <row r="6" spans="1:18" ht="18" customHeight="1" x14ac:dyDescent="0.25">
      <c r="A6" s="148" t="s">
        <v>389</v>
      </c>
      <c r="B6" s="148"/>
      <c r="C6" s="148"/>
      <c r="D6" s="148"/>
      <c r="E6" s="148"/>
      <c r="F6" s="148"/>
      <c r="G6" s="148"/>
      <c r="H6" s="148"/>
      <c r="I6" s="148"/>
      <c r="J6" s="148"/>
      <c r="K6" s="148"/>
      <c r="L6" s="148"/>
      <c r="M6" s="148"/>
      <c r="N6" s="148"/>
      <c r="O6" s="148"/>
    </row>
    <row r="7" spans="1:18" ht="57" customHeight="1" x14ac:dyDescent="0.25">
      <c r="A7" s="128" t="s">
        <v>0</v>
      </c>
      <c r="B7" s="114" t="s">
        <v>1</v>
      </c>
      <c r="C7" s="114" t="s">
        <v>2</v>
      </c>
      <c r="D7" s="114" t="s">
        <v>13</v>
      </c>
      <c r="E7" s="114"/>
      <c r="F7" s="114"/>
      <c r="G7" s="119" t="s">
        <v>17</v>
      </c>
      <c r="H7" s="114" t="s">
        <v>14</v>
      </c>
      <c r="I7" s="114"/>
      <c r="J7" s="114"/>
      <c r="K7" s="114"/>
      <c r="L7" s="113" t="s">
        <v>343</v>
      </c>
      <c r="M7" s="113"/>
      <c r="N7" s="113" t="s">
        <v>349</v>
      </c>
      <c r="O7" s="113"/>
    </row>
    <row r="8" spans="1:18" ht="48.75" customHeight="1" x14ac:dyDescent="0.25">
      <c r="A8" s="128"/>
      <c r="B8" s="129"/>
      <c r="C8" s="129"/>
      <c r="D8" s="119" t="s">
        <v>3</v>
      </c>
      <c r="E8" s="107" t="s">
        <v>16</v>
      </c>
      <c r="F8" s="107"/>
      <c r="G8" s="127"/>
      <c r="H8" s="119" t="s">
        <v>4</v>
      </c>
      <c r="I8" s="119" t="s">
        <v>10</v>
      </c>
      <c r="J8" s="119" t="s">
        <v>11</v>
      </c>
      <c r="K8" s="119" t="s">
        <v>12</v>
      </c>
      <c r="L8" s="34" t="s">
        <v>350</v>
      </c>
      <c r="M8" s="34" t="s">
        <v>351</v>
      </c>
      <c r="N8" s="34" t="s">
        <v>350</v>
      </c>
      <c r="O8" s="34" t="s">
        <v>341</v>
      </c>
    </row>
    <row r="9" spans="1:18" ht="57" customHeight="1" x14ac:dyDescent="0.25">
      <c r="A9" s="128"/>
      <c r="B9" s="129"/>
      <c r="C9" s="129"/>
      <c r="D9" s="131"/>
      <c r="E9" s="35" t="s">
        <v>25</v>
      </c>
      <c r="F9" s="35" t="s">
        <v>26</v>
      </c>
      <c r="G9" s="127"/>
      <c r="H9" s="131"/>
      <c r="I9" s="131"/>
      <c r="J9" s="131"/>
      <c r="K9" s="131"/>
      <c r="L9" s="36"/>
      <c r="M9" s="36"/>
      <c r="N9" s="36"/>
      <c r="O9" s="36"/>
    </row>
    <row r="10" spans="1:18" ht="39" customHeight="1" x14ac:dyDescent="0.25">
      <c r="A10" s="130" t="s">
        <v>19</v>
      </c>
      <c r="B10" s="130"/>
      <c r="C10" s="130"/>
      <c r="D10" s="130"/>
      <c r="E10" s="130"/>
      <c r="F10" s="130"/>
      <c r="G10" s="130"/>
      <c r="H10" s="130"/>
      <c r="I10" s="130"/>
      <c r="J10" s="130"/>
      <c r="K10" s="130"/>
      <c r="L10" s="37"/>
      <c r="M10" s="34"/>
      <c r="N10" s="34"/>
      <c r="O10" s="34"/>
      <c r="P10" s="1"/>
      <c r="Q10" s="1"/>
    </row>
    <row r="11" spans="1:18" x14ac:dyDescent="0.25">
      <c r="A11" s="136" t="s">
        <v>15</v>
      </c>
      <c r="B11" s="137"/>
      <c r="C11" s="137"/>
      <c r="D11" s="137"/>
      <c r="E11" s="137"/>
      <c r="F11" s="137"/>
      <c r="G11" s="137"/>
      <c r="H11" s="137"/>
      <c r="I11" s="137"/>
      <c r="J11" s="137"/>
      <c r="K11" s="137"/>
      <c r="L11" s="36"/>
      <c r="M11" s="36"/>
      <c r="N11" s="36"/>
      <c r="O11" s="36"/>
    </row>
    <row r="12" spans="1:18" x14ac:dyDescent="0.25">
      <c r="A12" s="38" t="s">
        <v>20</v>
      </c>
      <c r="B12" s="38" t="s">
        <v>21</v>
      </c>
      <c r="C12" s="38"/>
      <c r="D12" s="38"/>
      <c r="E12" s="38"/>
      <c r="F12" s="38"/>
      <c r="G12" s="38"/>
      <c r="H12" s="33"/>
      <c r="I12" s="33"/>
      <c r="J12" s="33"/>
      <c r="K12" s="33"/>
      <c r="L12" s="36"/>
      <c r="M12" s="36"/>
      <c r="N12" s="36"/>
      <c r="O12" s="36"/>
    </row>
    <row r="13" spans="1:18" x14ac:dyDescent="0.25">
      <c r="A13" s="127" t="s">
        <v>22</v>
      </c>
      <c r="B13" s="126" t="s">
        <v>23</v>
      </c>
      <c r="C13" s="126" t="s">
        <v>24</v>
      </c>
      <c r="D13" s="126" t="s">
        <v>27</v>
      </c>
      <c r="E13" s="127">
        <v>1</v>
      </c>
      <c r="F13" s="127">
        <v>10</v>
      </c>
      <c r="G13" s="126" t="s">
        <v>28</v>
      </c>
      <c r="H13" s="79" t="s">
        <v>5</v>
      </c>
      <c r="I13" s="75">
        <v>0</v>
      </c>
      <c r="J13" s="75">
        <v>0</v>
      </c>
      <c r="K13" s="75">
        <v>0</v>
      </c>
      <c r="L13" s="72">
        <v>1</v>
      </c>
      <c r="M13" s="70"/>
      <c r="N13" s="70">
        <v>1</v>
      </c>
      <c r="O13" s="70"/>
    </row>
    <row r="14" spans="1:18" ht="24.75" x14ac:dyDescent="0.25">
      <c r="A14" s="127"/>
      <c r="B14" s="126"/>
      <c r="C14" s="126"/>
      <c r="D14" s="126"/>
      <c r="E14" s="127"/>
      <c r="F14" s="127"/>
      <c r="G14" s="126"/>
      <c r="H14" s="23" t="s">
        <v>6</v>
      </c>
      <c r="I14" s="70">
        <v>0</v>
      </c>
      <c r="J14" s="70">
        <v>0</v>
      </c>
      <c r="K14" s="70">
        <v>0</v>
      </c>
      <c r="L14" s="70"/>
      <c r="M14" s="70"/>
      <c r="N14" s="70"/>
      <c r="O14" s="70"/>
    </row>
    <row r="15" spans="1:18" ht="36.75" x14ac:dyDescent="0.25">
      <c r="A15" s="127"/>
      <c r="B15" s="126"/>
      <c r="C15" s="126"/>
      <c r="D15" s="126"/>
      <c r="E15" s="127"/>
      <c r="F15" s="127"/>
      <c r="G15" s="126"/>
      <c r="H15" s="23" t="s">
        <v>7</v>
      </c>
      <c r="I15" s="70">
        <v>0</v>
      </c>
      <c r="J15" s="70">
        <v>0</v>
      </c>
      <c r="K15" s="70">
        <v>0</v>
      </c>
      <c r="L15" s="70"/>
      <c r="M15" s="70"/>
      <c r="N15" s="70"/>
      <c r="O15" s="70"/>
    </row>
    <row r="16" spans="1:18" ht="24.75" x14ac:dyDescent="0.25">
      <c r="A16" s="127"/>
      <c r="B16" s="126"/>
      <c r="C16" s="126"/>
      <c r="D16" s="126"/>
      <c r="E16" s="127"/>
      <c r="F16" s="127"/>
      <c r="G16" s="126"/>
      <c r="H16" s="23" t="s">
        <v>8</v>
      </c>
      <c r="I16" s="70">
        <v>0</v>
      </c>
      <c r="J16" s="70">
        <v>0</v>
      </c>
      <c r="K16" s="70">
        <v>0</v>
      </c>
      <c r="L16" s="70"/>
      <c r="M16" s="70"/>
      <c r="N16" s="70"/>
      <c r="O16" s="70"/>
    </row>
    <row r="17" spans="1:15" ht="231.75" customHeight="1" x14ac:dyDescent="0.25">
      <c r="A17" s="127"/>
      <c r="B17" s="126"/>
      <c r="C17" s="126"/>
      <c r="D17" s="126"/>
      <c r="E17" s="127"/>
      <c r="F17" s="127"/>
      <c r="G17" s="126"/>
      <c r="H17" s="23" t="s">
        <v>9</v>
      </c>
      <c r="I17" s="70">
        <v>0</v>
      </c>
      <c r="J17" s="70">
        <v>0</v>
      </c>
      <c r="K17" s="70">
        <v>0</v>
      </c>
      <c r="L17" s="72"/>
      <c r="M17" s="70"/>
      <c r="N17" s="70"/>
      <c r="O17" s="70"/>
    </row>
    <row r="18" spans="1:15" ht="21" customHeight="1" x14ac:dyDescent="0.25">
      <c r="A18" s="93" t="s">
        <v>29</v>
      </c>
      <c r="B18" s="92" t="s">
        <v>30</v>
      </c>
      <c r="C18" s="92" t="s">
        <v>31</v>
      </c>
      <c r="D18" s="92" t="s">
        <v>32</v>
      </c>
      <c r="E18" s="94">
        <v>4</v>
      </c>
      <c r="F18" s="94">
        <v>4</v>
      </c>
      <c r="G18" s="94" t="s">
        <v>384</v>
      </c>
      <c r="H18" s="79" t="s">
        <v>5</v>
      </c>
      <c r="I18" s="75">
        <v>0</v>
      </c>
      <c r="J18" s="75">
        <v>0</v>
      </c>
      <c r="K18" s="75">
        <v>0</v>
      </c>
      <c r="L18" s="72">
        <v>1</v>
      </c>
      <c r="M18" s="70"/>
      <c r="N18" s="70">
        <v>1</v>
      </c>
      <c r="O18" s="70"/>
    </row>
    <row r="19" spans="1:15" ht="25.5" customHeight="1" x14ac:dyDescent="0.25">
      <c r="A19" s="93"/>
      <c r="B19" s="92"/>
      <c r="C19" s="92"/>
      <c r="D19" s="92"/>
      <c r="E19" s="94"/>
      <c r="F19" s="94"/>
      <c r="G19" s="94"/>
      <c r="H19" s="23" t="s">
        <v>6</v>
      </c>
      <c r="I19" s="70">
        <v>0</v>
      </c>
      <c r="J19" s="70">
        <v>0</v>
      </c>
      <c r="K19" s="70">
        <v>0</v>
      </c>
      <c r="L19" s="70"/>
      <c r="M19" s="70"/>
      <c r="N19" s="70"/>
      <c r="O19" s="70"/>
    </row>
    <row r="20" spans="1:15" ht="43.5" customHeight="1" x14ac:dyDescent="0.25">
      <c r="A20" s="93"/>
      <c r="B20" s="92"/>
      <c r="C20" s="92"/>
      <c r="D20" s="92"/>
      <c r="E20" s="94"/>
      <c r="F20" s="94"/>
      <c r="G20" s="94"/>
      <c r="H20" s="23" t="s">
        <v>7</v>
      </c>
      <c r="I20" s="70">
        <v>0</v>
      </c>
      <c r="J20" s="70">
        <v>0</v>
      </c>
      <c r="K20" s="70">
        <v>0</v>
      </c>
      <c r="L20" s="70"/>
      <c r="M20" s="70"/>
      <c r="N20" s="70"/>
      <c r="O20" s="70"/>
    </row>
    <row r="21" spans="1:15" ht="29.25" customHeight="1" x14ac:dyDescent="0.25">
      <c r="A21" s="93"/>
      <c r="B21" s="92"/>
      <c r="C21" s="92"/>
      <c r="D21" s="92"/>
      <c r="E21" s="94"/>
      <c r="F21" s="94"/>
      <c r="G21" s="94"/>
      <c r="H21" s="23" t="s">
        <v>8</v>
      </c>
      <c r="I21" s="70">
        <v>0</v>
      </c>
      <c r="J21" s="70">
        <v>0</v>
      </c>
      <c r="K21" s="70">
        <v>0</v>
      </c>
      <c r="L21" s="70"/>
      <c r="M21" s="70"/>
      <c r="N21" s="70"/>
      <c r="O21" s="70"/>
    </row>
    <row r="22" spans="1:15" ht="35.25" customHeight="1" x14ac:dyDescent="0.25">
      <c r="A22" s="93"/>
      <c r="B22" s="92"/>
      <c r="C22" s="92"/>
      <c r="D22" s="92"/>
      <c r="E22" s="94"/>
      <c r="F22" s="94"/>
      <c r="G22" s="94"/>
      <c r="H22" s="23" t="s">
        <v>9</v>
      </c>
      <c r="I22" s="70">
        <v>0</v>
      </c>
      <c r="J22" s="70">
        <v>0</v>
      </c>
      <c r="K22" s="70">
        <v>0</v>
      </c>
      <c r="L22" s="72"/>
      <c r="M22" s="70"/>
      <c r="N22" s="70"/>
      <c r="O22" s="70"/>
    </row>
    <row r="23" spans="1:15" ht="17.25" customHeight="1" x14ac:dyDescent="0.25">
      <c r="A23" s="93" t="s">
        <v>33</v>
      </c>
      <c r="B23" s="92" t="s">
        <v>34</v>
      </c>
      <c r="C23" s="92" t="s">
        <v>31</v>
      </c>
      <c r="D23" s="92" t="s">
        <v>35</v>
      </c>
      <c r="E23" s="116">
        <v>87.4</v>
      </c>
      <c r="F23" s="116">
        <v>88.1</v>
      </c>
      <c r="G23" s="107" t="s">
        <v>46</v>
      </c>
      <c r="H23" s="79" t="s">
        <v>5</v>
      </c>
      <c r="I23" s="75">
        <v>0</v>
      </c>
      <c r="J23" s="75">
        <v>0</v>
      </c>
      <c r="K23" s="75">
        <v>0</v>
      </c>
      <c r="L23" s="72">
        <v>1</v>
      </c>
      <c r="M23" s="70"/>
      <c r="N23" s="70">
        <v>1</v>
      </c>
      <c r="O23" s="70"/>
    </row>
    <row r="24" spans="1:15" ht="21.75" customHeight="1" x14ac:dyDescent="0.25">
      <c r="A24" s="93"/>
      <c r="B24" s="92"/>
      <c r="C24" s="92"/>
      <c r="D24" s="92"/>
      <c r="E24" s="116"/>
      <c r="F24" s="116"/>
      <c r="G24" s="107"/>
      <c r="H24" s="23" t="s">
        <v>6</v>
      </c>
      <c r="I24" s="70">
        <v>0</v>
      </c>
      <c r="J24" s="70">
        <v>0</v>
      </c>
      <c r="K24" s="70">
        <v>0</v>
      </c>
      <c r="L24" s="70"/>
      <c r="M24" s="70"/>
      <c r="N24" s="70"/>
      <c r="O24" s="70"/>
    </row>
    <row r="25" spans="1:15" ht="22.5" customHeight="1" x14ac:dyDescent="0.25">
      <c r="A25" s="93"/>
      <c r="B25" s="92"/>
      <c r="C25" s="92"/>
      <c r="D25" s="92"/>
      <c r="E25" s="116"/>
      <c r="F25" s="116"/>
      <c r="G25" s="107"/>
      <c r="H25" s="23" t="s">
        <v>7</v>
      </c>
      <c r="I25" s="70">
        <v>0</v>
      </c>
      <c r="J25" s="70">
        <v>0</v>
      </c>
      <c r="K25" s="70">
        <v>0</v>
      </c>
      <c r="L25" s="70"/>
      <c r="M25" s="70"/>
      <c r="N25" s="70"/>
      <c r="O25" s="70"/>
    </row>
    <row r="26" spans="1:15" ht="24.75" customHeight="1" x14ac:dyDescent="0.25">
      <c r="A26" s="93"/>
      <c r="B26" s="92"/>
      <c r="C26" s="92"/>
      <c r="D26" s="92"/>
      <c r="E26" s="116"/>
      <c r="F26" s="116"/>
      <c r="G26" s="107"/>
      <c r="H26" s="23" t="s">
        <v>8</v>
      </c>
      <c r="I26" s="70">
        <v>0</v>
      </c>
      <c r="J26" s="70">
        <v>0</v>
      </c>
      <c r="K26" s="70">
        <v>0</v>
      </c>
      <c r="L26" s="70"/>
      <c r="M26" s="70"/>
      <c r="N26" s="70"/>
      <c r="O26" s="70"/>
    </row>
    <row r="27" spans="1:15" ht="24.75" customHeight="1" x14ac:dyDescent="0.25">
      <c r="A27" s="93"/>
      <c r="B27" s="92"/>
      <c r="C27" s="92"/>
      <c r="D27" s="92"/>
      <c r="E27" s="116"/>
      <c r="F27" s="116"/>
      <c r="G27" s="107"/>
      <c r="H27" s="23" t="s">
        <v>9</v>
      </c>
      <c r="I27" s="70">
        <v>0</v>
      </c>
      <c r="J27" s="70">
        <v>0</v>
      </c>
      <c r="K27" s="70">
        <v>0</v>
      </c>
      <c r="L27" s="70"/>
      <c r="M27" s="70"/>
      <c r="N27" s="70"/>
      <c r="O27" s="70"/>
    </row>
    <row r="28" spans="1:15" ht="29.25" customHeight="1" x14ac:dyDescent="0.25">
      <c r="A28" s="93" t="s">
        <v>36</v>
      </c>
      <c r="B28" s="115" t="s">
        <v>37</v>
      </c>
      <c r="C28" s="92" t="s">
        <v>24</v>
      </c>
      <c r="D28" s="92"/>
      <c r="E28" s="116">
        <v>2</v>
      </c>
      <c r="F28" s="94">
        <v>1</v>
      </c>
      <c r="G28" s="107" t="s">
        <v>38</v>
      </c>
      <c r="H28" s="79" t="s">
        <v>5</v>
      </c>
      <c r="I28" s="75">
        <f>I29+I30+I31+I32</f>
        <v>8875.2259999999987</v>
      </c>
      <c r="J28" s="75">
        <f>J29+J30+J31+J32</f>
        <v>2773.16</v>
      </c>
      <c r="K28" s="76">
        <f>J28/I28*100</f>
        <v>31.246077564672721</v>
      </c>
      <c r="L28" s="70">
        <v>1</v>
      </c>
      <c r="M28" s="70"/>
      <c r="N28" s="70">
        <v>1</v>
      </c>
      <c r="O28" s="70"/>
    </row>
    <row r="29" spans="1:15" ht="33" customHeight="1" x14ac:dyDescent="0.25">
      <c r="A29" s="93"/>
      <c r="B29" s="115"/>
      <c r="C29" s="92"/>
      <c r="D29" s="92"/>
      <c r="E29" s="116"/>
      <c r="F29" s="94"/>
      <c r="G29" s="107"/>
      <c r="H29" s="23" t="s">
        <v>6</v>
      </c>
      <c r="I29" s="70">
        <v>8196.4339999999993</v>
      </c>
      <c r="J29" s="72">
        <v>2181.81</v>
      </c>
      <c r="K29" s="73">
        <f>J29/I29*100</f>
        <v>26.619015049715522</v>
      </c>
      <c r="L29" s="70"/>
      <c r="M29" s="70"/>
      <c r="N29" s="70"/>
      <c r="O29" s="70"/>
    </row>
    <row r="30" spans="1:15" ht="36.75" x14ac:dyDescent="0.25">
      <c r="A30" s="93"/>
      <c r="B30" s="115"/>
      <c r="C30" s="92"/>
      <c r="D30" s="92"/>
      <c r="E30" s="116"/>
      <c r="F30" s="94"/>
      <c r="G30" s="107"/>
      <c r="H30" s="23" t="s">
        <v>7</v>
      </c>
      <c r="I30" s="70">
        <v>82.792000000000002</v>
      </c>
      <c r="J30" s="72">
        <v>591.35</v>
      </c>
      <c r="K30" s="73">
        <f t="shared" ref="K30:K32" si="0">J30/I30*100</f>
        <v>714.25983186781332</v>
      </c>
      <c r="L30" s="70"/>
      <c r="M30" s="70"/>
      <c r="N30" s="70"/>
      <c r="O30" s="70"/>
    </row>
    <row r="31" spans="1:15" ht="24.75" x14ac:dyDescent="0.25">
      <c r="A31" s="93"/>
      <c r="B31" s="115"/>
      <c r="C31" s="92"/>
      <c r="D31" s="92"/>
      <c r="E31" s="116"/>
      <c r="F31" s="94"/>
      <c r="G31" s="107"/>
      <c r="H31" s="23" t="s">
        <v>8</v>
      </c>
      <c r="I31" s="70">
        <v>0</v>
      </c>
      <c r="J31" s="72">
        <v>0</v>
      </c>
      <c r="K31" s="73">
        <v>0</v>
      </c>
      <c r="L31" s="70"/>
      <c r="M31" s="70"/>
      <c r="N31" s="70"/>
      <c r="O31" s="70"/>
    </row>
    <row r="32" spans="1:15" ht="102" customHeight="1" x14ac:dyDescent="0.25">
      <c r="A32" s="93"/>
      <c r="B32" s="115"/>
      <c r="C32" s="92"/>
      <c r="D32" s="92"/>
      <c r="E32" s="116"/>
      <c r="F32" s="94"/>
      <c r="G32" s="107"/>
      <c r="H32" s="23" t="s">
        <v>9</v>
      </c>
      <c r="I32" s="70">
        <v>596</v>
      </c>
      <c r="J32" s="72">
        <v>0</v>
      </c>
      <c r="K32" s="73">
        <f t="shared" si="0"/>
        <v>0</v>
      </c>
      <c r="L32" s="70"/>
      <c r="M32" s="70"/>
      <c r="N32" s="70"/>
      <c r="O32" s="70"/>
    </row>
    <row r="33" spans="1:15" ht="75" customHeight="1" x14ac:dyDescent="0.25">
      <c r="A33" s="93" t="s">
        <v>39</v>
      </c>
      <c r="B33" s="92" t="s">
        <v>40</v>
      </c>
      <c r="C33" s="92" t="s">
        <v>24</v>
      </c>
      <c r="D33" s="42" t="s">
        <v>41</v>
      </c>
      <c r="E33" s="15">
        <v>16800</v>
      </c>
      <c r="F33" s="33">
        <v>16484</v>
      </c>
      <c r="G33" s="34" t="s">
        <v>257</v>
      </c>
      <c r="H33" s="79" t="s">
        <v>5</v>
      </c>
      <c r="I33" s="75">
        <v>0</v>
      </c>
      <c r="J33" s="75">
        <v>0</v>
      </c>
      <c r="K33" s="75">
        <v>0</v>
      </c>
      <c r="L33" s="70"/>
      <c r="M33" s="70">
        <v>1</v>
      </c>
      <c r="N33" s="70"/>
      <c r="O33" s="70">
        <v>1</v>
      </c>
    </row>
    <row r="34" spans="1:15" ht="120" customHeight="1" x14ac:dyDescent="0.25">
      <c r="A34" s="93"/>
      <c r="B34" s="92"/>
      <c r="C34" s="92"/>
      <c r="D34" s="42" t="s">
        <v>42</v>
      </c>
      <c r="E34" s="15">
        <v>6070</v>
      </c>
      <c r="F34" s="33">
        <v>6063</v>
      </c>
      <c r="G34" s="34" t="s">
        <v>259</v>
      </c>
      <c r="H34" s="23" t="s">
        <v>6</v>
      </c>
      <c r="I34" s="70">
        <v>0</v>
      </c>
      <c r="J34" s="70">
        <v>0</v>
      </c>
      <c r="K34" s="70">
        <v>0</v>
      </c>
      <c r="L34" s="70"/>
      <c r="M34" s="70"/>
      <c r="N34" s="70">
        <v>1</v>
      </c>
      <c r="O34" s="70"/>
    </row>
    <row r="35" spans="1:15" ht="72" customHeight="1" x14ac:dyDescent="0.25">
      <c r="A35" s="93"/>
      <c r="B35" s="92"/>
      <c r="C35" s="92"/>
      <c r="D35" s="92" t="s">
        <v>43</v>
      </c>
      <c r="E35" s="116">
        <v>10730</v>
      </c>
      <c r="F35" s="94">
        <v>10421</v>
      </c>
      <c r="G35" s="125" t="s">
        <v>258</v>
      </c>
      <c r="H35" s="23" t="s">
        <v>7</v>
      </c>
      <c r="I35" s="70">
        <v>0</v>
      </c>
      <c r="J35" s="70">
        <v>0</v>
      </c>
      <c r="K35" s="70">
        <v>0</v>
      </c>
      <c r="L35" s="70"/>
      <c r="M35" s="70"/>
      <c r="N35" s="70"/>
      <c r="O35" s="70">
        <v>1</v>
      </c>
    </row>
    <row r="36" spans="1:15" ht="24" customHeight="1" x14ac:dyDescent="0.25">
      <c r="A36" s="93"/>
      <c r="B36" s="92"/>
      <c r="C36" s="92"/>
      <c r="D36" s="92"/>
      <c r="E36" s="116"/>
      <c r="F36" s="94"/>
      <c r="G36" s="125"/>
      <c r="H36" s="23" t="s">
        <v>8</v>
      </c>
      <c r="I36" s="70">
        <v>0</v>
      </c>
      <c r="J36" s="70">
        <v>0</v>
      </c>
      <c r="K36" s="70">
        <v>0</v>
      </c>
      <c r="L36" s="70"/>
      <c r="M36" s="70"/>
      <c r="N36" s="70"/>
      <c r="O36" s="70"/>
    </row>
    <row r="37" spans="1:15" ht="30.75" customHeight="1" x14ac:dyDescent="0.25">
      <c r="A37" s="93"/>
      <c r="B37" s="92"/>
      <c r="C37" s="92"/>
      <c r="D37" s="92"/>
      <c r="E37" s="116"/>
      <c r="F37" s="94"/>
      <c r="G37" s="125"/>
      <c r="H37" s="23" t="s">
        <v>9</v>
      </c>
      <c r="I37" s="70">
        <v>0</v>
      </c>
      <c r="J37" s="70">
        <v>0</v>
      </c>
      <c r="K37" s="70">
        <v>0</v>
      </c>
      <c r="L37" s="70"/>
      <c r="M37" s="70"/>
      <c r="N37" s="70"/>
      <c r="O37" s="70"/>
    </row>
    <row r="38" spans="1:15" ht="23.25" customHeight="1" x14ac:dyDescent="0.25">
      <c r="A38" s="93" t="s">
        <v>342</v>
      </c>
      <c r="B38" s="92" t="s">
        <v>44</v>
      </c>
      <c r="C38" s="92" t="s">
        <v>24</v>
      </c>
      <c r="D38" s="92" t="s">
        <v>45</v>
      </c>
      <c r="E38" s="116">
        <v>10.6</v>
      </c>
      <c r="F38" s="94">
        <v>7.6</v>
      </c>
      <c r="G38" s="125" t="s">
        <v>47</v>
      </c>
      <c r="H38" s="79" t="s">
        <v>5</v>
      </c>
      <c r="I38" s="75">
        <v>0</v>
      </c>
      <c r="J38" s="75">
        <v>0</v>
      </c>
      <c r="K38" s="75">
        <v>0</v>
      </c>
      <c r="L38" s="72">
        <v>0</v>
      </c>
      <c r="M38" s="70">
        <v>1</v>
      </c>
      <c r="N38" s="70"/>
      <c r="O38" s="70">
        <v>1</v>
      </c>
    </row>
    <row r="39" spans="1:15" ht="24" customHeight="1" x14ac:dyDescent="0.25">
      <c r="A39" s="93"/>
      <c r="B39" s="92"/>
      <c r="C39" s="92"/>
      <c r="D39" s="92"/>
      <c r="E39" s="116"/>
      <c r="F39" s="94"/>
      <c r="G39" s="125"/>
      <c r="H39" s="23" t="s">
        <v>6</v>
      </c>
      <c r="I39" s="70">
        <v>0</v>
      </c>
      <c r="J39" s="70">
        <v>0</v>
      </c>
      <c r="K39" s="70">
        <v>0</v>
      </c>
      <c r="L39" s="70"/>
      <c r="M39" s="70"/>
      <c r="N39" s="70"/>
      <c r="O39" s="70"/>
    </row>
    <row r="40" spans="1:15" ht="25.5" customHeight="1" x14ac:dyDescent="0.25">
      <c r="A40" s="93"/>
      <c r="B40" s="92"/>
      <c r="C40" s="92"/>
      <c r="D40" s="92"/>
      <c r="E40" s="116"/>
      <c r="F40" s="94"/>
      <c r="G40" s="125"/>
      <c r="H40" s="23" t="s">
        <v>7</v>
      </c>
      <c r="I40" s="70">
        <v>0</v>
      </c>
      <c r="J40" s="70">
        <v>0</v>
      </c>
      <c r="K40" s="70">
        <v>0</v>
      </c>
      <c r="L40" s="70"/>
      <c r="M40" s="70"/>
      <c r="N40" s="70"/>
      <c r="O40" s="70"/>
    </row>
    <row r="41" spans="1:15" ht="24" customHeight="1" x14ac:dyDescent="0.25">
      <c r="A41" s="93"/>
      <c r="B41" s="92"/>
      <c r="C41" s="92"/>
      <c r="D41" s="92"/>
      <c r="E41" s="116"/>
      <c r="F41" s="94"/>
      <c r="G41" s="125"/>
      <c r="H41" s="23" t="s">
        <v>8</v>
      </c>
      <c r="I41" s="70">
        <v>0</v>
      </c>
      <c r="J41" s="70">
        <v>0</v>
      </c>
      <c r="K41" s="70">
        <v>0</v>
      </c>
      <c r="L41" s="70"/>
      <c r="M41" s="70"/>
      <c r="N41" s="70"/>
      <c r="O41" s="70"/>
    </row>
    <row r="42" spans="1:15" ht="37.5" customHeight="1" x14ac:dyDescent="0.25">
      <c r="A42" s="93"/>
      <c r="B42" s="92"/>
      <c r="C42" s="92"/>
      <c r="D42" s="92"/>
      <c r="E42" s="116"/>
      <c r="F42" s="94"/>
      <c r="G42" s="125"/>
      <c r="H42" s="23" t="s">
        <v>9</v>
      </c>
      <c r="I42" s="70">
        <v>0</v>
      </c>
      <c r="J42" s="70">
        <v>0</v>
      </c>
      <c r="K42" s="70">
        <v>0</v>
      </c>
      <c r="L42" s="70"/>
      <c r="M42" s="70"/>
      <c r="N42" s="70"/>
      <c r="O42" s="70"/>
    </row>
    <row r="43" spans="1:15" ht="21" customHeight="1" x14ac:dyDescent="0.25">
      <c r="A43" s="93" t="s">
        <v>48</v>
      </c>
      <c r="B43" s="92" t="s">
        <v>49</v>
      </c>
      <c r="C43" s="92" t="s">
        <v>24</v>
      </c>
      <c r="D43" s="92" t="s">
        <v>50</v>
      </c>
      <c r="E43" s="116">
        <v>15.4</v>
      </c>
      <c r="F43" s="116">
        <v>17.7</v>
      </c>
      <c r="G43" s="120" t="s">
        <v>51</v>
      </c>
      <c r="H43" s="79" t="s">
        <v>5</v>
      </c>
      <c r="I43" s="75">
        <v>0</v>
      </c>
      <c r="J43" s="75">
        <v>0</v>
      </c>
      <c r="K43" s="75">
        <v>0</v>
      </c>
      <c r="L43" s="70"/>
      <c r="M43" s="70">
        <v>1</v>
      </c>
      <c r="N43" s="70"/>
      <c r="O43" s="70">
        <v>1</v>
      </c>
    </row>
    <row r="44" spans="1:15" ht="24.75" x14ac:dyDescent="0.25">
      <c r="A44" s="93"/>
      <c r="B44" s="92"/>
      <c r="C44" s="92"/>
      <c r="D44" s="92"/>
      <c r="E44" s="116"/>
      <c r="F44" s="116"/>
      <c r="G44" s="120"/>
      <c r="H44" s="23" t="s">
        <v>6</v>
      </c>
      <c r="I44" s="70">
        <v>0</v>
      </c>
      <c r="J44" s="70">
        <v>0</v>
      </c>
      <c r="K44" s="70">
        <v>0</v>
      </c>
      <c r="L44" s="70"/>
      <c r="M44" s="70"/>
      <c r="N44" s="70"/>
      <c r="O44" s="70"/>
    </row>
    <row r="45" spans="1:15" ht="36.75" x14ac:dyDescent="0.25">
      <c r="A45" s="93"/>
      <c r="B45" s="92"/>
      <c r="C45" s="92"/>
      <c r="D45" s="92"/>
      <c r="E45" s="116"/>
      <c r="F45" s="116"/>
      <c r="G45" s="120"/>
      <c r="H45" s="23" t="s">
        <v>7</v>
      </c>
      <c r="I45" s="70">
        <v>0</v>
      </c>
      <c r="J45" s="70">
        <v>0</v>
      </c>
      <c r="K45" s="70">
        <v>0</v>
      </c>
      <c r="L45" s="70"/>
      <c r="M45" s="70"/>
      <c r="N45" s="70"/>
      <c r="O45" s="70"/>
    </row>
    <row r="46" spans="1:15" ht="24.75" x14ac:dyDescent="0.25">
      <c r="A46" s="93"/>
      <c r="B46" s="92"/>
      <c r="C46" s="92"/>
      <c r="D46" s="92"/>
      <c r="E46" s="116"/>
      <c r="F46" s="116"/>
      <c r="G46" s="120"/>
      <c r="H46" s="23" t="s">
        <v>8</v>
      </c>
      <c r="I46" s="70">
        <v>0</v>
      </c>
      <c r="J46" s="70">
        <v>0</v>
      </c>
      <c r="K46" s="70">
        <v>0</v>
      </c>
      <c r="L46" s="70"/>
      <c r="M46" s="70"/>
      <c r="N46" s="70"/>
      <c r="O46" s="70"/>
    </row>
    <row r="47" spans="1:15" ht="36.75" x14ac:dyDescent="0.25">
      <c r="A47" s="93"/>
      <c r="B47" s="92"/>
      <c r="C47" s="92"/>
      <c r="D47" s="92"/>
      <c r="E47" s="116"/>
      <c r="F47" s="116"/>
      <c r="G47" s="120"/>
      <c r="H47" s="23" t="s">
        <v>9</v>
      </c>
      <c r="I47" s="70">
        <v>0</v>
      </c>
      <c r="J47" s="70">
        <v>0</v>
      </c>
      <c r="K47" s="70">
        <v>0</v>
      </c>
      <c r="L47" s="70"/>
      <c r="M47" s="70"/>
      <c r="N47" s="70"/>
      <c r="O47" s="70"/>
    </row>
    <row r="48" spans="1:15" x14ac:dyDescent="0.25">
      <c r="A48" s="43" t="s">
        <v>52</v>
      </c>
      <c r="B48" s="43" t="s">
        <v>53</v>
      </c>
      <c r="C48" s="43"/>
      <c r="D48" s="42"/>
      <c r="E48" s="33"/>
      <c r="F48" s="33"/>
      <c r="G48" s="33"/>
      <c r="H48" s="33"/>
      <c r="I48" s="70"/>
      <c r="J48" s="70"/>
      <c r="K48" s="70"/>
      <c r="L48" s="70"/>
      <c r="M48" s="70"/>
      <c r="N48" s="70"/>
      <c r="O48" s="70"/>
    </row>
    <row r="49" spans="1:15" ht="121.5" customHeight="1" x14ac:dyDescent="0.25">
      <c r="A49" s="93" t="s">
        <v>344</v>
      </c>
      <c r="B49" s="133" t="s">
        <v>54</v>
      </c>
      <c r="C49" s="44" t="s">
        <v>55</v>
      </c>
      <c r="D49" s="45">
        <v>825</v>
      </c>
      <c r="E49" s="45">
        <v>825</v>
      </c>
      <c r="F49" s="46">
        <v>825</v>
      </c>
      <c r="G49" s="122" t="s">
        <v>348</v>
      </c>
      <c r="H49" s="79" t="s">
        <v>5</v>
      </c>
      <c r="I49" s="77">
        <f>I50+I51+I52+I53</f>
        <v>219334.9</v>
      </c>
      <c r="J49" s="77">
        <f t="shared" ref="J49" si="1">J50+J51+J52+J53</f>
        <v>215625.60000000001</v>
      </c>
      <c r="K49" s="77">
        <f>J49/I49*100</f>
        <v>98.308841866934998</v>
      </c>
      <c r="L49" s="28">
        <v>1</v>
      </c>
      <c r="M49" s="72"/>
      <c r="N49" s="72">
        <v>1</v>
      </c>
      <c r="O49" s="72"/>
    </row>
    <row r="50" spans="1:15" ht="92.25" customHeight="1" x14ac:dyDescent="0.25">
      <c r="A50" s="93"/>
      <c r="B50" s="133"/>
      <c r="C50" s="44" t="s">
        <v>56</v>
      </c>
      <c r="D50" s="45">
        <v>0</v>
      </c>
      <c r="E50" s="45">
        <v>0</v>
      </c>
      <c r="F50" s="45">
        <v>0</v>
      </c>
      <c r="G50" s="123"/>
      <c r="H50" s="23" t="s">
        <v>6</v>
      </c>
      <c r="I50" s="70">
        <v>574.5</v>
      </c>
      <c r="J50" s="70">
        <v>1562</v>
      </c>
      <c r="K50" s="70">
        <f>J50/I50*100</f>
        <v>271.88859878154921</v>
      </c>
      <c r="L50" s="72"/>
      <c r="M50" s="72"/>
      <c r="N50" s="72">
        <v>1</v>
      </c>
      <c r="O50" s="72"/>
    </row>
    <row r="51" spans="1:15" ht="120" customHeight="1" x14ac:dyDescent="0.25">
      <c r="A51" s="93"/>
      <c r="B51" s="133"/>
      <c r="C51" s="44" t="s">
        <v>57</v>
      </c>
      <c r="D51" s="47">
        <v>0</v>
      </c>
      <c r="E51" s="47">
        <v>0</v>
      </c>
      <c r="F51" s="47">
        <v>0</v>
      </c>
      <c r="G51" s="123"/>
      <c r="H51" s="23" t="s">
        <v>7</v>
      </c>
      <c r="I51" s="70">
        <v>179676.1</v>
      </c>
      <c r="J51" s="70">
        <v>177848.5</v>
      </c>
      <c r="K51" s="74">
        <f t="shared" ref="K51:K52" si="2">J51/I51*100</f>
        <v>98.982836337164485</v>
      </c>
      <c r="L51" s="72"/>
      <c r="M51" s="72"/>
      <c r="N51" s="72">
        <v>1</v>
      </c>
      <c r="O51" s="72"/>
    </row>
    <row r="52" spans="1:15" ht="132" x14ac:dyDescent="0.25">
      <c r="A52" s="93"/>
      <c r="B52" s="133"/>
      <c r="C52" s="44" t="s">
        <v>58</v>
      </c>
      <c r="D52" s="47">
        <v>7.1</v>
      </c>
      <c r="E52" s="47">
        <v>0</v>
      </c>
      <c r="F52" s="47">
        <v>0</v>
      </c>
      <c r="G52" s="123"/>
      <c r="H52" s="23" t="s">
        <v>8</v>
      </c>
      <c r="I52" s="33">
        <v>27930.3</v>
      </c>
      <c r="J52" s="33">
        <v>27964.5</v>
      </c>
      <c r="K52" s="33">
        <f t="shared" si="2"/>
        <v>100.12244766436451</v>
      </c>
      <c r="L52" s="40"/>
      <c r="M52" s="40"/>
      <c r="N52" s="40">
        <v>1</v>
      </c>
      <c r="O52" s="40"/>
    </row>
    <row r="53" spans="1:15" ht="120" x14ac:dyDescent="0.25">
      <c r="A53" s="93" t="s">
        <v>345</v>
      </c>
      <c r="B53" s="133" t="s">
        <v>346</v>
      </c>
      <c r="C53" s="44" t="s">
        <v>59</v>
      </c>
      <c r="D53" s="48">
        <v>92.7</v>
      </c>
      <c r="E53" s="48">
        <v>100</v>
      </c>
      <c r="F53" s="49">
        <v>1.5</v>
      </c>
      <c r="G53" s="123"/>
      <c r="H53" s="96" t="s">
        <v>9</v>
      </c>
      <c r="I53" s="99">
        <v>11154</v>
      </c>
      <c r="J53" s="96">
        <v>8250.6</v>
      </c>
      <c r="K53" s="102">
        <f>J53/I53*100</f>
        <v>73.969876277568588</v>
      </c>
      <c r="L53" s="40"/>
      <c r="M53" s="40"/>
      <c r="N53" s="40">
        <v>1</v>
      </c>
      <c r="O53" s="40"/>
    </row>
    <row r="54" spans="1:15" ht="189" customHeight="1" x14ac:dyDescent="0.25">
      <c r="A54" s="93"/>
      <c r="B54" s="133"/>
      <c r="C54" s="44" t="s">
        <v>60</v>
      </c>
      <c r="D54" s="49">
        <v>1.5</v>
      </c>
      <c r="E54" s="49">
        <v>1.5</v>
      </c>
      <c r="F54" s="48">
        <v>73</v>
      </c>
      <c r="G54" s="123"/>
      <c r="H54" s="97"/>
      <c r="I54" s="100"/>
      <c r="J54" s="97"/>
      <c r="K54" s="103"/>
      <c r="L54" s="41">
        <v>1</v>
      </c>
      <c r="M54" s="40"/>
      <c r="N54" s="40">
        <v>1</v>
      </c>
      <c r="O54" s="40"/>
    </row>
    <row r="55" spans="1:15" ht="156" x14ac:dyDescent="0.25">
      <c r="A55" s="93"/>
      <c r="B55" s="133"/>
      <c r="C55" s="44" t="s">
        <v>61</v>
      </c>
      <c r="D55" s="48">
        <v>66.8</v>
      </c>
      <c r="E55" s="48">
        <v>73</v>
      </c>
      <c r="F55" s="49">
        <v>75</v>
      </c>
      <c r="G55" s="123"/>
      <c r="H55" s="97"/>
      <c r="I55" s="100"/>
      <c r="J55" s="97"/>
      <c r="K55" s="103"/>
      <c r="L55" s="40"/>
      <c r="M55" s="40"/>
      <c r="N55" s="40">
        <v>1</v>
      </c>
      <c r="O55" s="40"/>
    </row>
    <row r="56" spans="1:15" ht="120" x14ac:dyDescent="0.25">
      <c r="A56" s="93"/>
      <c r="B56" s="133"/>
      <c r="C56" s="44" t="s">
        <v>62</v>
      </c>
      <c r="D56" s="49">
        <v>75</v>
      </c>
      <c r="E56" s="49">
        <v>75</v>
      </c>
      <c r="F56" s="49">
        <v>100</v>
      </c>
      <c r="G56" s="123"/>
      <c r="H56" s="97"/>
      <c r="I56" s="100"/>
      <c r="J56" s="97"/>
      <c r="K56" s="103"/>
      <c r="L56" s="40"/>
      <c r="M56" s="40"/>
      <c r="N56" s="40">
        <v>1</v>
      </c>
      <c r="O56" s="40"/>
    </row>
    <row r="57" spans="1:15" ht="66.75" customHeight="1" x14ac:dyDescent="0.25">
      <c r="A57" s="93"/>
      <c r="B57" s="133"/>
      <c r="C57" s="44" t="s">
        <v>63</v>
      </c>
      <c r="D57" s="49">
        <v>73</v>
      </c>
      <c r="E57" s="49">
        <v>100</v>
      </c>
      <c r="F57" s="48">
        <v>1.5</v>
      </c>
      <c r="G57" s="123"/>
      <c r="H57" s="97"/>
      <c r="I57" s="100"/>
      <c r="J57" s="97"/>
      <c r="K57" s="103"/>
      <c r="L57" s="40"/>
      <c r="M57" s="40"/>
      <c r="N57" s="40">
        <v>1</v>
      </c>
      <c r="O57" s="40"/>
    </row>
    <row r="58" spans="1:15" ht="132.75" customHeight="1" x14ac:dyDescent="0.25">
      <c r="A58" s="93"/>
      <c r="B58" s="133"/>
      <c r="C58" s="44" t="s">
        <v>347</v>
      </c>
      <c r="D58" s="48">
        <v>1.5</v>
      </c>
      <c r="E58" s="48">
        <v>1.5</v>
      </c>
      <c r="F58" s="49"/>
      <c r="G58" s="124"/>
      <c r="H58" s="98"/>
      <c r="I58" s="101"/>
      <c r="J58" s="98"/>
      <c r="K58" s="104"/>
      <c r="L58" s="40"/>
      <c r="M58" s="40"/>
      <c r="N58" s="40">
        <v>1</v>
      </c>
      <c r="O58" s="40"/>
    </row>
    <row r="59" spans="1:15" ht="15" customHeight="1" x14ac:dyDescent="0.25">
      <c r="A59" s="43" t="s">
        <v>64</v>
      </c>
      <c r="B59" s="138" t="s">
        <v>65</v>
      </c>
      <c r="C59" s="138"/>
      <c r="D59" s="138"/>
      <c r="E59" s="138"/>
      <c r="F59" s="138"/>
      <c r="G59" s="138"/>
      <c r="H59" s="138"/>
      <c r="I59" s="138"/>
      <c r="J59" s="138"/>
      <c r="K59" s="138"/>
      <c r="L59" s="138"/>
      <c r="M59" s="138"/>
      <c r="N59" s="138"/>
      <c r="O59" s="138"/>
    </row>
    <row r="60" spans="1:15" ht="90" customHeight="1" x14ac:dyDescent="0.25">
      <c r="A60" s="93" t="s">
        <v>66</v>
      </c>
      <c r="B60" s="135" t="s">
        <v>67</v>
      </c>
      <c r="C60" s="135" t="s">
        <v>262</v>
      </c>
      <c r="D60" s="135" t="s">
        <v>67</v>
      </c>
      <c r="E60" s="115">
        <v>1</v>
      </c>
      <c r="F60" s="115">
        <v>1</v>
      </c>
      <c r="G60" s="134"/>
      <c r="H60" s="79" t="s">
        <v>5</v>
      </c>
      <c r="I60" s="78">
        <f>I61+I62+I63+I64</f>
        <v>5000</v>
      </c>
      <c r="J60" s="78">
        <f>J61+J62+J63+J64</f>
        <v>5000</v>
      </c>
      <c r="K60" s="78">
        <f>J60/I60*100</f>
        <v>100</v>
      </c>
      <c r="L60" s="72">
        <v>1</v>
      </c>
      <c r="M60" s="72"/>
      <c r="N60" s="72">
        <v>1</v>
      </c>
      <c r="O60" s="72"/>
    </row>
    <row r="61" spans="1:15" ht="24.75" x14ac:dyDescent="0.25">
      <c r="A61" s="93"/>
      <c r="B61" s="135"/>
      <c r="C61" s="135"/>
      <c r="D61" s="135"/>
      <c r="E61" s="115"/>
      <c r="F61" s="115"/>
      <c r="G61" s="134"/>
      <c r="H61" s="23" t="s">
        <v>6</v>
      </c>
      <c r="I61" s="72">
        <v>5000</v>
      </c>
      <c r="J61" s="72">
        <v>5000</v>
      </c>
      <c r="K61" s="72">
        <f t="shared" ref="K61" si="3">J61/I61*100</f>
        <v>100</v>
      </c>
      <c r="L61" s="72"/>
      <c r="M61" s="72"/>
      <c r="N61" s="72"/>
      <c r="O61" s="72"/>
    </row>
    <row r="62" spans="1:15" ht="36.75" x14ac:dyDescent="0.25">
      <c r="A62" s="93"/>
      <c r="B62" s="135"/>
      <c r="C62" s="135"/>
      <c r="D62" s="135"/>
      <c r="E62" s="115"/>
      <c r="F62" s="115"/>
      <c r="G62" s="134"/>
      <c r="H62" s="23" t="s">
        <v>7</v>
      </c>
      <c r="I62" s="72">
        <v>0</v>
      </c>
      <c r="J62" s="72">
        <v>0</v>
      </c>
      <c r="K62" s="72">
        <v>0</v>
      </c>
      <c r="L62" s="72"/>
      <c r="M62" s="72"/>
      <c r="N62" s="72"/>
      <c r="O62" s="72"/>
    </row>
    <row r="63" spans="1:15" ht="24.75" x14ac:dyDescent="0.25">
      <c r="A63" s="93"/>
      <c r="B63" s="135"/>
      <c r="C63" s="135"/>
      <c r="D63" s="135"/>
      <c r="E63" s="115"/>
      <c r="F63" s="115"/>
      <c r="G63" s="134"/>
      <c r="H63" s="23" t="s">
        <v>8</v>
      </c>
      <c r="I63" s="72">
        <v>0</v>
      </c>
      <c r="J63" s="72">
        <v>0</v>
      </c>
      <c r="K63" s="72">
        <v>0</v>
      </c>
      <c r="L63" s="72"/>
      <c r="M63" s="72"/>
      <c r="N63" s="72"/>
      <c r="O63" s="72"/>
    </row>
    <row r="64" spans="1:15" ht="36.75" x14ac:dyDescent="0.25">
      <c r="A64" s="93"/>
      <c r="B64" s="135"/>
      <c r="C64" s="135"/>
      <c r="D64" s="135"/>
      <c r="E64" s="115"/>
      <c r="F64" s="115"/>
      <c r="G64" s="134"/>
      <c r="H64" s="23" t="s">
        <v>9</v>
      </c>
      <c r="I64" s="72">
        <v>0</v>
      </c>
      <c r="J64" s="72">
        <v>0</v>
      </c>
      <c r="K64" s="72">
        <v>0</v>
      </c>
      <c r="L64" s="72"/>
      <c r="M64" s="72"/>
      <c r="N64" s="72"/>
      <c r="O64" s="72"/>
    </row>
    <row r="65" spans="1:15" ht="90" customHeight="1" x14ac:dyDescent="0.25">
      <c r="A65" s="93" t="s">
        <v>68</v>
      </c>
      <c r="B65" s="115" t="s">
        <v>69</v>
      </c>
      <c r="C65" s="135" t="s">
        <v>262</v>
      </c>
      <c r="D65" s="115" t="s">
        <v>69</v>
      </c>
      <c r="E65" s="115"/>
      <c r="F65" s="115"/>
      <c r="G65" s="94"/>
      <c r="H65" s="79" t="s">
        <v>5</v>
      </c>
      <c r="I65" s="75">
        <f>I66+I67+I68</f>
        <v>745.1</v>
      </c>
      <c r="J65" s="75">
        <f>J66+J67+J68+J69</f>
        <v>907.3</v>
      </c>
      <c r="K65" s="77">
        <f>J65/I65*100</f>
        <v>121.76889008186819</v>
      </c>
      <c r="L65" s="70">
        <v>1</v>
      </c>
      <c r="M65" s="70"/>
      <c r="N65" s="70"/>
      <c r="O65" s="70"/>
    </row>
    <row r="66" spans="1:15" ht="24.75" x14ac:dyDescent="0.25">
      <c r="A66" s="93"/>
      <c r="B66" s="115"/>
      <c r="C66" s="135"/>
      <c r="D66" s="115"/>
      <c r="E66" s="115"/>
      <c r="F66" s="115"/>
      <c r="G66" s="94"/>
      <c r="H66" s="23" t="s">
        <v>6</v>
      </c>
      <c r="I66" s="70">
        <v>0</v>
      </c>
      <c r="J66" s="70">
        <v>0</v>
      </c>
      <c r="K66" s="70">
        <v>0</v>
      </c>
      <c r="L66" s="70"/>
      <c r="M66" s="70"/>
      <c r="N66" s="70"/>
      <c r="O66" s="70"/>
    </row>
    <row r="67" spans="1:15" ht="36.75" x14ac:dyDescent="0.25">
      <c r="A67" s="93"/>
      <c r="B67" s="115"/>
      <c r="C67" s="135"/>
      <c r="D67" s="115"/>
      <c r="E67" s="115"/>
      <c r="F67" s="115"/>
      <c r="G67" s="94"/>
      <c r="H67" s="23" t="s">
        <v>7</v>
      </c>
      <c r="I67" s="70">
        <v>45</v>
      </c>
      <c r="J67" s="70">
        <v>0</v>
      </c>
      <c r="K67" s="70">
        <f t="shared" ref="K67:K68" si="4">J67/I67*100</f>
        <v>0</v>
      </c>
      <c r="L67" s="70"/>
      <c r="M67" s="70"/>
      <c r="N67" s="70"/>
      <c r="O67" s="70"/>
    </row>
    <row r="68" spans="1:15" ht="24.75" x14ac:dyDescent="0.25">
      <c r="A68" s="93"/>
      <c r="B68" s="115"/>
      <c r="C68" s="135"/>
      <c r="D68" s="115"/>
      <c r="E68" s="115"/>
      <c r="F68" s="115"/>
      <c r="G68" s="94"/>
      <c r="H68" s="23" t="s">
        <v>8</v>
      </c>
      <c r="I68" s="70">
        <v>700.1</v>
      </c>
      <c r="J68" s="70">
        <v>907.3</v>
      </c>
      <c r="K68" s="70">
        <f t="shared" si="4"/>
        <v>129.59577203256677</v>
      </c>
      <c r="L68" s="70"/>
      <c r="M68" s="70"/>
      <c r="N68" s="70"/>
      <c r="O68" s="70"/>
    </row>
    <row r="69" spans="1:15" ht="36.75" x14ac:dyDescent="0.25">
      <c r="A69" s="93"/>
      <c r="B69" s="115"/>
      <c r="C69" s="135"/>
      <c r="D69" s="115"/>
      <c r="E69" s="115"/>
      <c r="F69" s="115"/>
      <c r="G69" s="94"/>
      <c r="H69" s="23" t="s">
        <v>9</v>
      </c>
      <c r="I69" s="70">
        <v>0</v>
      </c>
      <c r="J69" s="70">
        <v>0</v>
      </c>
      <c r="K69" s="70">
        <v>0</v>
      </c>
      <c r="L69" s="70"/>
      <c r="M69" s="70"/>
      <c r="N69" s="70"/>
      <c r="O69" s="70"/>
    </row>
    <row r="70" spans="1:15" ht="24.75" customHeight="1" x14ac:dyDescent="0.25">
      <c r="A70" s="93" t="s">
        <v>70</v>
      </c>
      <c r="B70" s="115" t="s">
        <v>71</v>
      </c>
      <c r="C70" s="135" t="s">
        <v>262</v>
      </c>
      <c r="D70" s="115" t="s">
        <v>71</v>
      </c>
      <c r="E70" s="115"/>
      <c r="F70" s="115"/>
      <c r="G70" s="94"/>
      <c r="H70" s="79" t="s">
        <v>5</v>
      </c>
      <c r="I70" s="75">
        <f>I71+I72+I73+I74</f>
        <v>46836.600000000006</v>
      </c>
      <c r="J70" s="75">
        <f>J71+J72+J73+J74</f>
        <v>31352.799999999999</v>
      </c>
      <c r="K70" s="83">
        <f>J70/I70*100</f>
        <v>66.940811245905977</v>
      </c>
      <c r="L70" s="70">
        <v>1</v>
      </c>
      <c r="M70" s="70"/>
      <c r="N70" s="70"/>
      <c r="O70" s="70"/>
    </row>
    <row r="71" spans="1:15" ht="24.75" x14ac:dyDescent="0.25">
      <c r="A71" s="93"/>
      <c r="B71" s="115"/>
      <c r="C71" s="135"/>
      <c r="D71" s="115"/>
      <c r="E71" s="115"/>
      <c r="F71" s="115"/>
      <c r="G71" s="94"/>
      <c r="H71" s="23" t="s">
        <v>6</v>
      </c>
      <c r="I71" s="70">
        <v>7202.7</v>
      </c>
      <c r="J71" s="70">
        <v>450</v>
      </c>
      <c r="K71" s="82">
        <f t="shared" ref="K71:K74" si="5">J71/I71*100</f>
        <v>6.2476571285767841</v>
      </c>
      <c r="L71" s="70"/>
      <c r="M71" s="70"/>
      <c r="N71" s="70"/>
      <c r="O71" s="70"/>
    </row>
    <row r="72" spans="1:15" ht="36.75" x14ac:dyDescent="0.25">
      <c r="A72" s="93"/>
      <c r="B72" s="115"/>
      <c r="C72" s="135"/>
      <c r="D72" s="115"/>
      <c r="E72" s="115"/>
      <c r="F72" s="115"/>
      <c r="G72" s="94"/>
      <c r="H72" s="23" t="s">
        <v>7</v>
      </c>
      <c r="I72" s="70">
        <v>6958.5</v>
      </c>
      <c r="J72" s="70">
        <v>5575.5</v>
      </c>
      <c r="K72" s="82">
        <f t="shared" si="5"/>
        <v>80.12502694546238</v>
      </c>
      <c r="L72" s="70"/>
      <c r="M72" s="70"/>
      <c r="N72" s="70"/>
      <c r="O72" s="70"/>
    </row>
    <row r="73" spans="1:15" ht="24.75" x14ac:dyDescent="0.25">
      <c r="A73" s="93"/>
      <c r="B73" s="115"/>
      <c r="C73" s="135"/>
      <c r="D73" s="115"/>
      <c r="E73" s="115"/>
      <c r="F73" s="115"/>
      <c r="G73" s="94"/>
      <c r="H73" s="23" t="s">
        <v>8</v>
      </c>
      <c r="I73" s="70">
        <v>32434.400000000001</v>
      </c>
      <c r="J73" s="70">
        <v>25098.7</v>
      </c>
      <c r="K73" s="82">
        <f t="shared" si="5"/>
        <v>77.382963766864805</v>
      </c>
      <c r="L73" s="70"/>
      <c r="M73" s="70"/>
      <c r="N73" s="70"/>
      <c r="O73" s="70"/>
    </row>
    <row r="74" spans="1:15" ht="36.75" x14ac:dyDescent="0.25">
      <c r="A74" s="93"/>
      <c r="B74" s="115"/>
      <c r="C74" s="135"/>
      <c r="D74" s="115"/>
      <c r="E74" s="115"/>
      <c r="F74" s="115"/>
      <c r="G74" s="94"/>
      <c r="H74" s="23" t="s">
        <v>9</v>
      </c>
      <c r="I74" s="70">
        <v>241</v>
      </c>
      <c r="J74" s="70">
        <v>228.6</v>
      </c>
      <c r="K74" s="82">
        <f t="shared" si="5"/>
        <v>94.854771784232355</v>
      </c>
      <c r="L74" s="70"/>
      <c r="M74" s="70"/>
      <c r="N74" s="70"/>
      <c r="O74" s="70"/>
    </row>
    <row r="75" spans="1:15" ht="100.5" customHeight="1" x14ac:dyDescent="0.25">
      <c r="A75" s="93" t="s">
        <v>72</v>
      </c>
      <c r="B75" s="115" t="s">
        <v>73</v>
      </c>
      <c r="C75" s="133" t="s">
        <v>262</v>
      </c>
      <c r="D75" s="11" t="s">
        <v>260</v>
      </c>
      <c r="E75" s="7">
        <v>16.8</v>
      </c>
      <c r="F75" s="7">
        <v>41.7</v>
      </c>
      <c r="G75" s="114" t="s">
        <v>352</v>
      </c>
      <c r="H75" s="79" t="s">
        <v>5</v>
      </c>
      <c r="I75" s="75">
        <f>I76+I77+I78+I79</f>
        <v>6710</v>
      </c>
      <c r="J75" s="75">
        <f>J76+J77+J78+J79</f>
        <v>6710</v>
      </c>
      <c r="K75" s="75">
        <f>J75/I75*100</f>
        <v>100</v>
      </c>
      <c r="L75" s="70">
        <v>1</v>
      </c>
      <c r="M75" s="70"/>
      <c r="N75" s="70">
        <v>1</v>
      </c>
      <c r="O75" s="70"/>
    </row>
    <row r="76" spans="1:15" ht="31.5" customHeight="1" x14ac:dyDescent="0.25">
      <c r="A76" s="93"/>
      <c r="B76" s="115"/>
      <c r="C76" s="133"/>
      <c r="D76" s="117" t="s">
        <v>261</v>
      </c>
      <c r="E76" s="139">
        <v>41.7</v>
      </c>
      <c r="F76" s="139">
        <v>45.1</v>
      </c>
      <c r="G76" s="114"/>
      <c r="H76" s="23" t="s">
        <v>6</v>
      </c>
      <c r="I76" s="70">
        <v>5182</v>
      </c>
      <c r="J76" s="70">
        <v>5182</v>
      </c>
      <c r="K76" s="70">
        <f t="shared" ref="K76:K78" si="6">J76/I76*100</f>
        <v>100</v>
      </c>
      <c r="L76" s="36"/>
      <c r="M76" s="36"/>
      <c r="N76" s="70">
        <v>1</v>
      </c>
      <c r="O76" s="36"/>
    </row>
    <row r="77" spans="1:15" ht="36.75" x14ac:dyDescent="0.25">
      <c r="A77" s="93"/>
      <c r="B77" s="115"/>
      <c r="C77" s="133"/>
      <c r="D77" s="117"/>
      <c r="E77" s="139"/>
      <c r="F77" s="139"/>
      <c r="G77" s="114"/>
      <c r="H77" s="23" t="s">
        <v>7</v>
      </c>
      <c r="I77" s="70">
        <v>480.5</v>
      </c>
      <c r="J77" s="70">
        <v>480.5</v>
      </c>
      <c r="K77" s="70">
        <f t="shared" si="6"/>
        <v>100</v>
      </c>
      <c r="L77" s="36"/>
      <c r="M77" s="36"/>
      <c r="N77" s="36"/>
      <c r="O77" s="36"/>
    </row>
    <row r="78" spans="1:15" ht="24.75" x14ac:dyDescent="0.25">
      <c r="A78" s="93"/>
      <c r="B78" s="115"/>
      <c r="C78" s="133"/>
      <c r="D78" s="117"/>
      <c r="E78" s="139"/>
      <c r="F78" s="139"/>
      <c r="G78" s="114"/>
      <c r="H78" s="23" t="s">
        <v>8</v>
      </c>
      <c r="I78" s="70">
        <v>1047.5</v>
      </c>
      <c r="J78" s="70">
        <v>1047.5</v>
      </c>
      <c r="K78" s="70">
        <f t="shared" si="6"/>
        <v>100</v>
      </c>
      <c r="L78" s="36"/>
      <c r="M78" s="36"/>
      <c r="N78" s="36"/>
      <c r="O78" s="36"/>
    </row>
    <row r="79" spans="1:15" ht="36.75" x14ac:dyDescent="0.25">
      <c r="A79" s="93"/>
      <c r="B79" s="115"/>
      <c r="C79" s="133"/>
      <c r="D79" s="117"/>
      <c r="E79" s="139"/>
      <c r="F79" s="139"/>
      <c r="G79" s="114"/>
      <c r="H79" s="23" t="s">
        <v>9</v>
      </c>
      <c r="I79" s="70">
        <v>0</v>
      </c>
      <c r="J79" s="70">
        <v>0</v>
      </c>
      <c r="K79" s="70">
        <v>0</v>
      </c>
      <c r="L79" s="36"/>
      <c r="M79" s="36"/>
      <c r="N79" s="36"/>
      <c r="O79" s="36"/>
    </row>
    <row r="80" spans="1:15" ht="19.5" customHeight="1" x14ac:dyDescent="0.25">
      <c r="A80" s="43" t="s">
        <v>74</v>
      </c>
      <c r="B80" s="140" t="s">
        <v>75</v>
      </c>
      <c r="C80" s="140"/>
      <c r="D80" s="42"/>
      <c r="E80" s="33"/>
      <c r="F80" s="33"/>
      <c r="G80" s="33"/>
      <c r="H80" s="33"/>
      <c r="I80" s="33"/>
      <c r="J80" s="33"/>
      <c r="K80" s="33"/>
      <c r="L80" s="36"/>
      <c r="M80" s="36"/>
      <c r="N80" s="36"/>
      <c r="O80" s="36"/>
    </row>
    <row r="81" spans="1:15" ht="20.25" customHeight="1" x14ac:dyDescent="0.25">
      <c r="A81" s="93" t="s">
        <v>76</v>
      </c>
      <c r="B81" s="115" t="s">
        <v>77</v>
      </c>
      <c r="C81" s="115" t="s">
        <v>263</v>
      </c>
      <c r="D81" s="115" t="s">
        <v>264</v>
      </c>
      <c r="E81" s="94">
        <v>0</v>
      </c>
      <c r="F81" s="94">
        <v>1</v>
      </c>
      <c r="G81" s="107" t="s">
        <v>277</v>
      </c>
      <c r="H81" s="79" t="s">
        <v>5</v>
      </c>
      <c r="I81" s="75">
        <f>I82+I83+I84+I85</f>
        <v>6346.1</v>
      </c>
      <c r="J81" s="75">
        <f>J82+J83+J84</f>
        <v>2386.069</v>
      </c>
      <c r="K81" s="74">
        <f>J81/I81*100</f>
        <v>37.598982051968918</v>
      </c>
      <c r="L81" s="70">
        <v>1</v>
      </c>
      <c r="M81" s="70"/>
      <c r="N81" s="70">
        <v>1</v>
      </c>
      <c r="O81" s="70"/>
    </row>
    <row r="82" spans="1:15" ht="24.75" x14ac:dyDescent="0.25">
      <c r="A82" s="93"/>
      <c r="B82" s="115"/>
      <c r="C82" s="115"/>
      <c r="D82" s="115"/>
      <c r="E82" s="94"/>
      <c r="F82" s="94"/>
      <c r="G82" s="107"/>
      <c r="H82" s="23" t="s">
        <v>6</v>
      </c>
      <c r="I82" s="70">
        <v>4000</v>
      </c>
      <c r="J82" s="70">
        <v>1858</v>
      </c>
      <c r="K82" s="74">
        <f t="shared" ref="K82:K84" si="7">J82/I82*100</f>
        <v>46.45</v>
      </c>
      <c r="L82" s="70"/>
      <c r="M82" s="70"/>
      <c r="N82" s="70"/>
      <c r="O82" s="70"/>
    </row>
    <row r="83" spans="1:15" ht="36.75" x14ac:dyDescent="0.25">
      <c r="A83" s="93"/>
      <c r="B83" s="115"/>
      <c r="C83" s="115"/>
      <c r="D83" s="115"/>
      <c r="E83" s="94"/>
      <c r="F83" s="94"/>
      <c r="G83" s="107"/>
      <c r="H83" s="23" t="s">
        <v>7</v>
      </c>
      <c r="I83" s="70">
        <v>0</v>
      </c>
      <c r="J83" s="70">
        <v>464.5</v>
      </c>
      <c r="K83" s="74">
        <v>0</v>
      </c>
      <c r="L83" s="70"/>
      <c r="M83" s="70"/>
      <c r="N83" s="70"/>
      <c r="O83" s="70"/>
    </row>
    <row r="84" spans="1:15" ht="24.75" x14ac:dyDescent="0.25">
      <c r="A84" s="93"/>
      <c r="B84" s="115"/>
      <c r="C84" s="115"/>
      <c r="D84" s="115"/>
      <c r="E84" s="94"/>
      <c r="F84" s="94"/>
      <c r="G84" s="107"/>
      <c r="H84" s="23" t="s">
        <v>8</v>
      </c>
      <c r="I84" s="70">
        <v>2346.1</v>
      </c>
      <c r="J84" s="70">
        <v>63.569000000000003</v>
      </c>
      <c r="K84" s="74">
        <f t="shared" si="7"/>
        <v>2.7095605472912494</v>
      </c>
      <c r="L84" s="70"/>
      <c r="M84" s="70"/>
      <c r="N84" s="70"/>
      <c r="O84" s="70"/>
    </row>
    <row r="85" spans="1:15" ht="34.5" customHeight="1" x14ac:dyDescent="0.25">
      <c r="A85" s="93"/>
      <c r="B85" s="115"/>
      <c r="C85" s="115"/>
      <c r="D85" s="115"/>
      <c r="E85" s="94"/>
      <c r="F85" s="94"/>
      <c r="G85" s="107"/>
      <c r="H85" s="23" t="s">
        <v>9</v>
      </c>
      <c r="I85" s="70">
        <v>0</v>
      </c>
      <c r="J85" s="70">
        <v>0</v>
      </c>
      <c r="K85" s="70">
        <v>0</v>
      </c>
      <c r="L85" s="70"/>
      <c r="M85" s="70"/>
      <c r="N85" s="70"/>
      <c r="O85" s="70"/>
    </row>
    <row r="86" spans="1:15" x14ac:dyDescent="0.25">
      <c r="A86" s="43" t="s">
        <v>78</v>
      </c>
      <c r="B86" s="43" t="s">
        <v>79</v>
      </c>
      <c r="C86" s="43"/>
      <c r="D86" s="42"/>
      <c r="E86" s="33"/>
      <c r="F86" s="33"/>
      <c r="G86" s="33"/>
      <c r="H86" s="33"/>
      <c r="I86" s="70"/>
      <c r="J86" s="70"/>
      <c r="K86" s="70"/>
      <c r="L86" s="70"/>
      <c r="M86" s="70"/>
      <c r="N86" s="70"/>
      <c r="O86" s="70"/>
    </row>
    <row r="87" spans="1:15" ht="49.5" customHeight="1" x14ac:dyDescent="0.25">
      <c r="A87" s="93" t="s">
        <v>80</v>
      </c>
      <c r="B87" s="115" t="s">
        <v>81</v>
      </c>
      <c r="C87" s="92" t="s">
        <v>266</v>
      </c>
      <c r="D87" s="50" t="s">
        <v>265</v>
      </c>
      <c r="E87" s="51">
        <v>6100</v>
      </c>
      <c r="F87" s="51">
        <v>7052</v>
      </c>
      <c r="G87" s="94"/>
      <c r="H87" s="79" t="s">
        <v>5</v>
      </c>
      <c r="I87" s="75">
        <f>I88+I89+I90+I91</f>
        <v>26865</v>
      </c>
      <c r="J87" s="75">
        <f>J88+J89+J90+J91</f>
        <v>26865</v>
      </c>
      <c r="K87" s="75">
        <f>J87/I87*100</f>
        <v>100</v>
      </c>
      <c r="L87" s="70">
        <v>1</v>
      </c>
      <c r="M87" s="70"/>
      <c r="N87" s="70">
        <v>1</v>
      </c>
      <c r="O87" s="70"/>
    </row>
    <row r="88" spans="1:15" ht="30.75" customHeight="1" x14ac:dyDescent="0.25">
      <c r="A88" s="93"/>
      <c r="B88" s="115"/>
      <c r="C88" s="92"/>
      <c r="D88" s="141" t="s">
        <v>170</v>
      </c>
      <c r="E88" s="142">
        <v>35.630000000000003</v>
      </c>
      <c r="F88" s="142">
        <v>37.5</v>
      </c>
      <c r="G88" s="94"/>
      <c r="H88" s="23" t="s">
        <v>6</v>
      </c>
      <c r="I88" s="70">
        <v>14829.48</v>
      </c>
      <c r="J88" s="70">
        <v>14829.48</v>
      </c>
      <c r="K88" s="70">
        <f t="shared" ref="K88:K91" si="8">J88/I88*100</f>
        <v>100</v>
      </c>
      <c r="L88" s="70"/>
      <c r="M88" s="70"/>
      <c r="N88" s="70">
        <v>1</v>
      </c>
      <c r="O88" s="70"/>
    </row>
    <row r="89" spans="1:15" ht="36.75" x14ac:dyDescent="0.25">
      <c r="A89" s="93"/>
      <c r="B89" s="115"/>
      <c r="C89" s="92"/>
      <c r="D89" s="141"/>
      <c r="E89" s="142"/>
      <c r="F89" s="142"/>
      <c r="G89" s="94"/>
      <c r="H89" s="23" t="s">
        <v>7</v>
      </c>
      <c r="I89" s="70">
        <v>3707.37</v>
      </c>
      <c r="J89" s="70">
        <v>3707.37</v>
      </c>
      <c r="K89" s="70">
        <f t="shared" si="8"/>
        <v>100</v>
      </c>
      <c r="L89" s="70"/>
      <c r="M89" s="70"/>
      <c r="N89" s="70"/>
      <c r="O89" s="70"/>
    </row>
    <row r="90" spans="1:15" ht="22.5" customHeight="1" x14ac:dyDescent="0.25">
      <c r="A90" s="93"/>
      <c r="B90" s="115"/>
      <c r="C90" s="92"/>
      <c r="D90" s="141"/>
      <c r="E90" s="142"/>
      <c r="F90" s="142"/>
      <c r="G90" s="94"/>
      <c r="H90" s="23" t="s">
        <v>8</v>
      </c>
      <c r="I90" s="70">
        <v>268.64999999999998</v>
      </c>
      <c r="J90" s="70">
        <v>268.64999999999998</v>
      </c>
      <c r="K90" s="70">
        <f t="shared" si="8"/>
        <v>100</v>
      </c>
      <c r="L90" s="70"/>
      <c r="M90" s="70"/>
      <c r="N90" s="70"/>
      <c r="O90" s="70"/>
    </row>
    <row r="91" spans="1:15" ht="36.75" customHeight="1" x14ac:dyDescent="0.25">
      <c r="A91" s="93"/>
      <c r="B91" s="115"/>
      <c r="C91" s="92"/>
      <c r="D91" s="141"/>
      <c r="E91" s="142"/>
      <c r="F91" s="142"/>
      <c r="G91" s="94"/>
      <c r="H91" s="23" t="s">
        <v>9</v>
      </c>
      <c r="I91" s="70">
        <v>8059.5</v>
      </c>
      <c r="J91" s="70">
        <v>8059.5</v>
      </c>
      <c r="K91" s="70">
        <f t="shared" si="8"/>
        <v>100</v>
      </c>
      <c r="L91" s="70"/>
      <c r="M91" s="70"/>
      <c r="N91" s="70"/>
      <c r="O91" s="70"/>
    </row>
    <row r="92" spans="1:15" ht="20.25" customHeight="1" x14ac:dyDescent="0.25">
      <c r="A92" s="93" t="s">
        <v>278</v>
      </c>
      <c r="B92" s="115" t="s">
        <v>279</v>
      </c>
      <c r="C92" s="92" t="s">
        <v>353</v>
      </c>
      <c r="D92" s="141"/>
      <c r="E92" s="142"/>
      <c r="F92" s="142"/>
      <c r="G92" s="107" t="s">
        <v>377</v>
      </c>
      <c r="H92" s="79" t="s">
        <v>5</v>
      </c>
      <c r="I92" s="75">
        <f>I93+I94+I95+I96</f>
        <v>1288.8</v>
      </c>
      <c r="J92" s="75">
        <f>J93+J94+J95+J96</f>
        <v>1288.8</v>
      </c>
      <c r="K92" s="75">
        <f>J92/I92*100</f>
        <v>100</v>
      </c>
      <c r="L92" s="70">
        <v>1</v>
      </c>
      <c r="M92" s="70"/>
      <c r="N92" s="70"/>
      <c r="O92" s="70"/>
    </row>
    <row r="93" spans="1:15" ht="24.75" customHeight="1" x14ac:dyDescent="0.25">
      <c r="A93" s="93"/>
      <c r="B93" s="115"/>
      <c r="C93" s="92"/>
      <c r="D93" s="141"/>
      <c r="E93" s="142"/>
      <c r="F93" s="142"/>
      <c r="G93" s="107"/>
      <c r="H93" s="23" t="s">
        <v>6</v>
      </c>
      <c r="I93" s="70">
        <v>0</v>
      </c>
      <c r="J93" s="70">
        <v>0</v>
      </c>
      <c r="K93" s="70">
        <v>0</v>
      </c>
      <c r="L93" s="70"/>
      <c r="M93" s="70"/>
      <c r="N93" s="70"/>
      <c r="O93" s="70"/>
    </row>
    <row r="94" spans="1:15" ht="45" customHeight="1" x14ac:dyDescent="0.25">
      <c r="A94" s="93"/>
      <c r="B94" s="115"/>
      <c r="C94" s="92"/>
      <c r="D94" s="141"/>
      <c r="E94" s="142"/>
      <c r="F94" s="142"/>
      <c r="G94" s="107"/>
      <c r="H94" s="23" t="s">
        <v>7</v>
      </c>
      <c r="I94" s="70">
        <v>0</v>
      </c>
      <c r="J94" s="70">
        <v>0</v>
      </c>
      <c r="K94" s="70">
        <v>0</v>
      </c>
      <c r="L94" s="70"/>
      <c r="M94" s="70"/>
      <c r="N94" s="70"/>
      <c r="O94" s="70"/>
    </row>
    <row r="95" spans="1:15" ht="34.5" customHeight="1" x14ac:dyDescent="0.25">
      <c r="A95" s="93"/>
      <c r="B95" s="115"/>
      <c r="C95" s="92"/>
      <c r="D95" s="141"/>
      <c r="E95" s="142"/>
      <c r="F95" s="142"/>
      <c r="G95" s="107"/>
      <c r="H95" s="23" t="s">
        <v>8</v>
      </c>
      <c r="I95" s="70">
        <v>1288.8</v>
      </c>
      <c r="J95" s="70">
        <v>1288.8</v>
      </c>
      <c r="K95" s="70">
        <f t="shared" ref="K95" si="9">J95/I95*100</f>
        <v>100</v>
      </c>
      <c r="L95" s="70"/>
      <c r="M95" s="70"/>
      <c r="N95" s="70"/>
      <c r="O95" s="70"/>
    </row>
    <row r="96" spans="1:15" ht="90.75" customHeight="1" x14ac:dyDescent="0.25">
      <c r="A96" s="93"/>
      <c r="B96" s="115"/>
      <c r="C96" s="92"/>
      <c r="D96" s="141"/>
      <c r="E96" s="142"/>
      <c r="F96" s="142"/>
      <c r="G96" s="107"/>
      <c r="H96" s="23" t="s">
        <v>9</v>
      </c>
      <c r="I96" s="70">
        <v>0</v>
      </c>
      <c r="J96" s="70">
        <v>0</v>
      </c>
      <c r="K96" s="70">
        <v>0</v>
      </c>
      <c r="L96" s="70"/>
      <c r="M96" s="70"/>
      <c r="N96" s="70"/>
      <c r="O96" s="70"/>
    </row>
    <row r="97" spans="1:15" x14ac:dyDescent="0.25">
      <c r="A97" s="43" t="s">
        <v>82</v>
      </c>
      <c r="B97" s="43" t="s">
        <v>83</v>
      </c>
      <c r="C97" s="43"/>
      <c r="D97" s="42"/>
      <c r="E97" s="33"/>
      <c r="F97" s="33"/>
      <c r="G97" s="33"/>
      <c r="H97" s="33"/>
      <c r="I97" s="70"/>
      <c r="J97" s="70"/>
      <c r="K97" s="70"/>
      <c r="L97" s="70"/>
      <c r="M97" s="70"/>
      <c r="N97" s="70"/>
      <c r="O97" s="70"/>
    </row>
    <row r="98" spans="1:15" ht="20.25" customHeight="1" x14ac:dyDescent="0.25">
      <c r="A98" s="93" t="s">
        <v>84</v>
      </c>
      <c r="B98" s="115" t="s">
        <v>85</v>
      </c>
      <c r="C98" s="92" t="s">
        <v>266</v>
      </c>
      <c r="D98" s="115" t="s">
        <v>267</v>
      </c>
      <c r="E98" s="93">
        <v>1</v>
      </c>
      <c r="F98" s="93">
        <v>1</v>
      </c>
      <c r="G98" s="107" t="s">
        <v>282</v>
      </c>
      <c r="H98" s="22" t="s">
        <v>5</v>
      </c>
      <c r="I98" s="75">
        <f>I99+I100+I101</f>
        <v>6652.0309999999999</v>
      </c>
      <c r="J98" s="75">
        <f>J99+J100+J101</f>
        <v>6652.0309999999999</v>
      </c>
      <c r="K98" s="75">
        <f>J98/I98*100</f>
        <v>100</v>
      </c>
      <c r="L98" s="70">
        <v>1</v>
      </c>
      <c r="M98" s="70"/>
      <c r="N98" s="70">
        <v>1</v>
      </c>
      <c r="O98" s="70"/>
    </row>
    <row r="99" spans="1:15" ht="24.75" x14ac:dyDescent="0.25">
      <c r="A99" s="93"/>
      <c r="B99" s="115"/>
      <c r="C99" s="92"/>
      <c r="D99" s="115"/>
      <c r="E99" s="93"/>
      <c r="F99" s="93"/>
      <c r="G99" s="107"/>
      <c r="H99" s="23" t="s">
        <v>6</v>
      </c>
      <c r="I99" s="70">
        <v>0</v>
      </c>
      <c r="J99" s="70">
        <v>0</v>
      </c>
      <c r="K99" s="70">
        <v>0</v>
      </c>
      <c r="L99" s="70"/>
      <c r="M99" s="70"/>
      <c r="N99" s="70"/>
      <c r="O99" s="70"/>
    </row>
    <row r="100" spans="1:15" ht="36.75" x14ac:dyDescent="0.25">
      <c r="A100" s="93"/>
      <c r="B100" s="115"/>
      <c r="C100" s="92"/>
      <c r="D100" s="115"/>
      <c r="E100" s="93"/>
      <c r="F100" s="93"/>
      <c r="G100" s="107"/>
      <c r="H100" s="23" t="s">
        <v>7</v>
      </c>
      <c r="I100" s="70">
        <v>6645.3789999999999</v>
      </c>
      <c r="J100" s="70">
        <v>6645.3789999999999</v>
      </c>
      <c r="K100" s="70">
        <f t="shared" ref="K100:K101" si="10">J100/I100*100</f>
        <v>100</v>
      </c>
      <c r="L100" s="70"/>
      <c r="M100" s="70"/>
      <c r="N100" s="70"/>
      <c r="O100" s="70"/>
    </row>
    <row r="101" spans="1:15" ht="24.75" x14ac:dyDescent="0.25">
      <c r="A101" s="93"/>
      <c r="B101" s="115"/>
      <c r="C101" s="92"/>
      <c r="D101" s="115"/>
      <c r="E101" s="93"/>
      <c r="F101" s="93"/>
      <c r="G101" s="107"/>
      <c r="H101" s="23" t="s">
        <v>8</v>
      </c>
      <c r="I101" s="70">
        <v>6.6520000000000001</v>
      </c>
      <c r="J101" s="70">
        <v>6.6520000000000001</v>
      </c>
      <c r="K101" s="70">
        <f t="shared" si="10"/>
        <v>100</v>
      </c>
      <c r="L101" s="70"/>
      <c r="M101" s="70"/>
      <c r="N101" s="70"/>
      <c r="O101" s="70"/>
    </row>
    <row r="102" spans="1:15" ht="36.75" x14ac:dyDescent="0.25">
      <c r="A102" s="93"/>
      <c r="B102" s="115"/>
      <c r="C102" s="92"/>
      <c r="D102" s="115"/>
      <c r="E102" s="93"/>
      <c r="F102" s="93"/>
      <c r="G102" s="107"/>
      <c r="H102" s="23" t="s">
        <v>9</v>
      </c>
      <c r="I102" s="70">
        <v>0</v>
      </c>
      <c r="J102" s="70">
        <v>0</v>
      </c>
      <c r="K102" s="70">
        <v>0</v>
      </c>
      <c r="L102" s="70"/>
      <c r="M102" s="70"/>
      <c r="N102" s="70"/>
      <c r="O102" s="70"/>
    </row>
    <row r="103" spans="1:15" ht="33" customHeight="1" x14ac:dyDescent="0.25">
      <c r="A103" s="93" t="s">
        <v>86</v>
      </c>
      <c r="B103" s="115" t="s">
        <v>87</v>
      </c>
      <c r="C103" s="92"/>
      <c r="D103" s="115" t="s">
        <v>268</v>
      </c>
      <c r="E103" s="93">
        <v>1</v>
      </c>
      <c r="F103" s="93">
        <v>1</v>
      </c>
      <c r="G103" s="107" t="s">
        <v>334</v>
      </c>
      <c r="H103" s="79" t="s">
        <v>5</v>
      </c>
      <c r="I103" s="75">
        <f>I104+I105+I106+I107</f>
        <v>3466.7</v>
      </c>
      <c r="J103" s="75">
        <f>J104+J105+J106+J107</f>
        <v>3466.7</v>
      </c>
      <c r="K103" s="75">
        <f>J103/I103*100</f>
        <v>100</v>
      </c>
      <c r="L103" s="70">
        <v>1</v>
      </c>
      <c r="M103" s="70"/>
      <c r="N103" s="70">
        <v>1</v>
      </c>
      <c r="O103" s="70"/>
    </row>
    <row r="104" spans="1:15" ht="24.75" x14ac:dyDescent="0.25">
      <c r="A104" s="93"/>
      <c r="B104" s="115"/>
      <c r="C104" s="92"/>
      <c r="D104" s="115"/>
      <c r="E104" s="93"/>
      <c r="F104" s="93"/>
      <c r="G104" s="107"/>
      <c r="H104" s="23" t="s">
        <v>6</v>
      </c>
      <c r="I104" s="70">
        <v>2496</v>
      </c>
      <c r="J104" s="70">
        <v>2496</v>
      </c>
      <c r="K104" s="70">
        <f t="shared" ref="K104:K106" si="11">J104/I104*100</f>
        <v>100</v>
      </c>
      <c r="L104" s="70"/>
      <c r="M104" s="70"/>
      <c r="N104" s="70"/>
      <c r="O104" s="70"/>
    </row>
    <row r="105" spans="1:15" ht="36.75" x14ac:dyDescent="0.25">
      <c r="A105" s="93"/>
      <c r="B105" s="115"/>
      <c r="C105" s="92"/>
      <c r="D105" s="115"/>
      <c r="E105" s="93"/>
      <c r="F105" s="93"/>
      <c r="G105" s="107"/>
      <c r="H105" s="23" t="s">
        <v>7</v>
      </c>
      <c r="I105" s="70">
        <v>624</v>
      </c>
      <c r="J105" s="70">
        <v>624</v>
      </c>
      <c r="K105" s="70">
        <f t="shared" si="11"/>
        <v>100</v>
      </c>
      <c r="L105" s="70"/>
      <c r="M105" s="70"/>
      <c r="N105" s="70"/>
      <c r="O105" s="70"/>
    </row>
    <row r="106" spans="1:15" ht="24.75" x14ac:dyDescent="0.25">
      <c r="A106" s="93"/>
      <c r="B106" s="115"/>
      <c r="C106" s="92"/>
      <c r="D106" s="115"/>
      <c r="E106" s="93"/>
      <c r="F106" s="93"/>
      <c r="G106" s="107"/>
      <c r="H106" s="23" t="s">
        <v>8</v>
      </c>
      <c r="I106" s="70">
        <v>346.7</v>
      </c>
      <c r="J106" s="70">
        <v>346.7</v>
      </c>
      <c r="K106" s="70">
        <f t="shared" si="11"/>
        <v>100</v>
      </c>
      <c r="L106" s="70"/>
      <c r="M106" s="70"/>
      <c r="N106" s="70"/>
      <c r="O106" s="70"/>
    </row>
    <row r="107" spans="1:15" ht="36.75" x14ac:dyDescent="0.25">
      <c r="A107" s="93"/>
      <c r="B107" s="115"/>
      <c r="C107" s="92"/>
      <c r="D107" s="115"/>
      <c r="E107" s="93"/>
      <c r="F107" s="93"/>
      <c r="G107" s="107"/>
      <c r="H107" s="23" t="s">
        <v>9</v>
      </c>
      <c r="I107" s="70">
        <v>0</v>
      </c>
      <c r="J107" s="70">
        <v>0</v>
      </c>
      <c r="K107" s="70">
        <v>0</v>
      </c>
      <c r="L107" s="70"/>
      <c r="M107" s="70"/>
      <c r="N107" s="70"/>
      <c r="O107" s="70"/>
    </row>
    <row r="108" spans="1:15" ht="28.5" customHeight="1" x14ac:dyDescent="0.25">
      <c r="A108" s="93" t="s">
        <v>88</v>
      </c>
      <c r="B108" s="115" t="s">
        <v>89</v>
      </c>
      <c r="C108" s="92" t="s">
        <v>266</v>
      </c>
      <c r="D108" s="115" t="s">
        <v>269</v>
      </c>
      <c r="E108" s="93">
        <v>1</v>
      </c>
      <c r="F108" s="93">
        <v>1</v>
      </c>
      <c r="G108" s="94"/>
      <c r="H108" s="79" t="s">
        <v>5</v>
      </c>
      <c r="I108" s="75">
        <f>I109+I110+I111+I112</f>
        <v>313000</v>
      </c>
      <c r="J108" s="75">
        <f>J109+J110+J111+J112</f>
        <v>313000</v>
      </c>
      <c r="K108" s="75">
        <f>J108/I108*100</f>
        <v>100</v>
      </c>
      <c r="L108" s="70">
        <v>1</v>
      </c>
      <c r="M108" s="70"/>
      <c r="N108" s="70">
        <v>1</v>
      </c>
      <c r="O108" s="70"/>
    </row>
    <row r="109" spans="1:15" ht="24.75" x14ac:dyDescent="0.25">
      <c r="A109" s="93"/>
      <c r="B109" s="115"/>
      <c r="C109" s="92"/>
      <c r="D109" s="115"/>
      <c r="E109" s="93"/>
      <c r="F109" s="93"/>
      <c r="G109" s="94"/>
      <c r="H109" s="23" t="s">
        <v>6</v>
      </c>
      <c r="I109" s="70">
        <v>0</v>
      </c>
      <c r="J109" s="70">
        <v>0</v>
      </c>
      <c r="K109" s="70">
        <v>0</v>
      </c>
      <c r="L109" s="70"/>
      <c r="M109" s="70"/>
      <c r="N109" s="70"/>
      <c r="O109" s="70"/>
    </row>
    <row r="110" spans="1:15" ht="36.75" x14ac:dyDescent="0.25">
      <c r="A110" s="93"/>
      <c r="B110" s="115"/>
      <c r="C110" s="92"/>
      <c r="D110" s="115"/>
      <c r="E110" s="93"/>
      <c r="F110" s="93"/>
      <c r="G110" s="94"/>
      <c r="H110" s="23" t="s">
        <v>7</v>
      </c>
      <c r="I110" s="70">
        <v>0</v>
      </c>
      <c r="J110" s="70">
        <v>0</v>
      </c>
      <c r="K110" s="70">
        <v>0</v>
      </c>
      <c r="L110" s="70"/>
      <c r="M110" s="70"/>
      <c r="N110" s="70"/>
      <c r="O110" s="70"/>
    </row>
    <row r="111" spans="1:15" ht="24.75" x14ac:dyDescent="0.25">
      <c r="A111" s="93"/>
      <c r="B111" s="115"/>
      <c r="C111" s="92"/>
      <c r="D111" s="115"/>
      <c r="E111" s="93"/>
      <c r="F111" s="93"/>
      <c r="G111" s="94"/>
      <c r="H111" s="23" t="s">
        <v>8</v>
      </c>
      <c r="I111" s="70">
        <v>0</v>
      </c>
      <c r="J111" s="70">
        <v>0</v>
      </c>
      <c r="K111" s="70">
        <v>0</v>
      </c>
      <c r="L111" s="70"/>
      <c r="M111" s="70"/>
      <c r="N111" s="70"/>
      <c r="O111" s="70"/>
    </row>
    <row r="112" spans="1:15" ht="36.75" x14ac:dyDescent="0.25">
      <c r="A112" s="93"/>
      <c r="B112" s="115"/>
      <c r="C112" s="92"/>
      <c r="D112" s="115"/>
      <c r="E112" s="93"/>
      <c r="F112" s="93"/>
      <c r="G112" s="94"/>
      <c r="H112" s="23" t="s">
        <v>9</v>
      </c>
      <c r="I112" s="70">
        <v>313000</v>
      </c>
      <c r="J112" s="70">
        <v>313000</v>
      </c>
      <c r="K112" s="70">
        <f t="shared" ref="K112" si="12">J112/I112*100</f>
        <v>100</v>
      </c>
      <c r="L112" s="70"/>
      <c r="M112" s="70"/>
      <c r="N112" s="70"/>
      <c r="O112" s="70"/>
    </row>
    <row r="113" spans="1:15" ht="28.5" customHeight="1" x14ac:dyDescent="0.25">
      <c r="A113" s="93" t="s">
        <v>90</v>
      </c>
      <c r="B113" s="115" t="s">
        <v>91</v>
      </c>
      <c r="C113" s="92" t="s">
        <v>266</v>
      </c>
      <c r="D113" s="115" t="s">
        <v>269</v>
      </c>
      <c r="E113" s="93">
        <v>1</v>
      </c>
      <c r="F113" s="93">
        <v>0</v>
      </c>
      <c r="G113" s="107" t="s">
        <v>296</v>
      </c>
      <c r="H113" s="79" t="s">
        <v>5</v>
      </c>
      <c r="I113" s="75">
        <v>0</v>
      </c>
      <c r="J113" s="75">
        <v>0</v>
      </c>
      <c r="K113" s="75">
        <v>0</v>
      </c>
      <c r="L113" s="70"/>
      <c r="M113" s="70">
        <v>1</v>
      </c>
      <c r="N113" s="70"/>
      <c r="O113" s="70">
        <v>1</v>
      </c>
    </row>
    <row r="114" spans="1:15" ht="31.5" customHeight="1" x14ac:dyDescent="0.25">
      <c r="A114" s="93"/>
      <c r="B114" s="115"/>
      <c r="C114" s="92"/>
      <c r="D114" s="115"/>
      <c r="E114" s="93"/>
      <c r="F114" s="93"/>
      <c r="G114" s="107"/>
      <c r="H114" s="23" t="s">
        <v>6</v>
      </c>
      <c r="I114" s="70">
        <v>0</v>
      </c>
      <c r="J114" s="70">
        <v>0</v>
      </c>
      <c r="K114" s="70">
        <v>0</v>
      </c>
      <c r="L114" s="70"/>
      <c r="M114" s="70"/>
      <c r="N114" s="70"/>
      <c r="O114" s="70"/>
    </row>
    <row r="115" spans="1:15" ht="36.75" x14ac:dyDescent="0.25">
      <c r="A115" s="93"/>
      <c r="B115" s="115"/>
      <c r="C115" s="92"/>
      <c r="D115" s="115"/>
      <c r="E115" s="93"/>
      <c r="F115" s="93"/>
      <c r="G115" s="107"/>
      <c r="H115" s="23" t="s">
        <v>7</v>
      </c>
      <c r="I115" s="70">
        <v>0</v>
      </c>
      <c r="J115" s="70">
        <v>0</v>
      </c>
      <c r="K115" s="70">
        <v>0</v>
      </c>
      <c r="L115" s="70"/>
      <c r="M115" s="70"/>
      <c r="N115" s="70"/>
      <c r="O115" s="70"/>
    </row>
    <row r="116" spans="1:15" ht="24.75" x14ac:dyDescent="0.25">
      <c r="A116" s="93"/>
      <c r="B116" s="115"/>
      <c r="C116" s="92"/>
      <c r="D116" s="115"/>
      <c r="E116" s="93"/>
      <c r="F116" s="93"/>
      <c r="G116" s="107"/>
      <c r="H116" s="23" t="s">
        <v>8</v>
      </c>
      <c r="I116" s="70">
        <v>0</v>
      </c>
      <c r="J116" s="70">
        <v>0</v>
      </c>
      <c r="K116" s="70">
        <v>0</v>
      </c>
      <c r="L116" s="70"/>
      <c r="M116" s="70"/>
      <c r="N116" s="70"/>
      <c r="O116" s="70"/>
    </row>
    <row r="117" spans="1:15" ht="36.75" x14ac:dyDescent="0.25">
      <c r="A117" s="93"/>
      <c r="B117" s="115"/>
      <c r="C117" s="92"/>
      <c r="D117" s="115"/>
      <c r="E117" s="93"/>
      <c r="F117" s="93"/>
      <c r="G117" s="107"/>
      <c r="H117" s="23" t="s">
        <v>9</v>
      </c>
      <c r="I117" s="70">
        <v>0</v>
      </c>
      <c r="J117" s="70">
        <v>0</v>
      </c>
      <c r="K117" s="70">
        <v>0</v>
      </c>
      <c r="L117" s="70"/>
      <c r="M117" s="70"/>
      <c r="N117" s="70"/>
      <c r="O117" s="70"/>
    </row>
    <row r="118" spans="1:15" ht="25.5" customHeight="1" x14ac:dyDescent="0.25">
      <c r="A118" s="93" t="s">
        <v>92</v>
      </c>
      <c r="B118" s="115" t="s">
        <v>93</v>
      </c>
      <c r="C118" s="92" t="s">
        <v>266</v>
      </c>
      <c r="D118" s="115" t="s">
        <v>270</v>
      </c>
      <c r="E118" s="93">
        <v>1</v>
      </c>
      <c r="F118" s="93">
        <v>0</v>
      </c>
      <c r="G118" s="107" t="s">
        <v>280</v>
      </c>
      <c r="H118" s="79" t="s">
        <v>5</v>
      </c>
      <c r="I118" s="75">
        <v>0</v>
      </c>
      <c r="J118" s="75">
        <v>0</v>
      </c>
      <c r="K118" s="75">
        <v>0</v>
      </c>
      <c r="L118" s="70"/>
      <c r="M118" s="70">
        <v>1</v>
      </c>
      <c r="N118" s="70"/>
      <c r="O118" s="70">
        <v>1</v>
      </c>
    </row>
    <row r="119" spans="1:15" ht="24.75" x14ac:dyDescent="0.25">
      <c r="A119" s="93"/>
      <c r="B119" s="115"/>
      <c r="C119" s="92"/>
      <c r="D119" s="115"/>
      <c r="E119" s="93"/>
      <c r="F119" s="93"/>
      <c r="G119" s="107"/>
      <c r="H119" s="23" t="s">
        <v>6</v>
      </c>
      <c r="I119" s="70">
        <v>0</v>
      </c>
      <c r="J119" s="70">
        <v>0</v>
      </c>
      <c r="K119" s="70">
        <v>0</v>
      </c>
      <c r="L119" s="70"/>
      <c r="M119" s="70"/>
      <c r="N119" s="70"/>
      <c r="O119" s="70"/>
    </row>
    <row r="120" spans="1:15" ht="36.75" x14ac:dyDescent="0.25">
      <c r="A120" s="93"/>
      <c r="B120" s="115"/>
      <c r="C120" s="92"/>
      <c r="D120" s="115"/>
      <c r="E120" s="93"/>
      <c r="F120" s="93"/>
      <c r="G120" s="107"/>
      <c r="H120" s="23" t="s">
        <v>7</v>
      </c>
      <c r="I120" s="70">
        <v>0</v>
      </c>
      <c r="J120" s="70">
        <v>0</v>
      </c>
      <c r="K120" s="70">
        <v>0</v>
      </c>
      <c r="L120" s="70"/>
      <c r="M120" s="70"/>
      <c r="N120" s="70"/>
      <c r="O120" s="70"/>
    </row>
    <row r="121" spans="1:15" ht="24.75" x14ac:dyDescent="0.25">
      <c r="A121" s="93"/>
      <c r="B121" s="115"/>
      <c r="C121" s="92"/>
      <c r="D121" s="115"/>
      <c r="E121" s="93"/>
      <c r="F121" s="93"/>
      <c r="G121" s="107"/>
      <c r="H121" s="23" t="s">
        <v>8</v>
      </c>
      <c r="I121" s="70">
        <v>0</v>
      </c>
      <c r="J121" s="70">
        <v>0</v>
      </c>
      <c r="K121" s="70">
        <v>0</v>
      </c>
      <c r="L121" s="70"/>
      <c r="M121" s="70"/>
      <c r="N121" s="70"/>
      <c r="O121" s="70"/>
    </row>
    <row r="122" spans="1:15" ht="36.75" x14ac:dyDescent="0.25">
      <c r="A122" s="93"/>
      <c r="B122" s="115"/>
      <c r="C122" s="92"/>
      <c r="D122" s="115"/>
      <c r="E122" s="93"/>
      <c r="F122" s="93"/>
      <c r="G122" s="107"/>
      <c r="H122" s="23" t="s">
        <v>9</v>
      </c>
      <c r="I122" s="70">
        <v>0</v>
      </c>
      <c r="J122" s="70">
        <v>0</v>
      </c>
      <c r="K122" s="70">
        <v>0</v>
      </c>
      <c r="L122" s="70"/>
      <c r="M122" s="70"/>
      <c r="N122" s="70"/>
      <c r="O122" s="70"/>
    </row>
    <row r="123" spans="1:15" ht="34.5" customHeight="1" x14ac:dyDescent="0.25">
      <c r="A123" s="93" t="s">
        <v>94</v>
      </c>
      <c r="B123" s="115" t="s">
        <v>95</v>
      </c>
      <c r="C123" s="92" t="s">
        <v>266</v>
      </c>
      <c r="D123" s="115" t="s">
        <v>271</v>
      </c>
      <c r="E123" s="93">
        <v>1</v>
      </c>
      <c r="F123" s="93">
        <v>1</v>
      </c>
      <c r="G123" s="114" t="s">
        <v>281</v>
      </c>
      <c r="H123" s="79" t="s">
        <v>5</v>
      </c>
      <c r="I123" s="75">
        <f>I124+I125+I126+I127</f>
        <v>1355.8</v>
      </c>
      <c r="J123" s="75">
        <f>J124+J125+J126+J127</f>
        <v>1355.8</v>
      </c>
      <c r="K123" s="75">
        <f>J123/I123*100</f>
        <v>100</v>
      </c>
      <c r="L123" s="70">
        <v>1</v>
      </c>
      <c r="M123" s="70"/>
      <c r="N123" s="70">
        <v>1</v>
      </c>
      <c r="O123" s="70"/>
    </row>
    <row r="124" spans="1:15" ht="24.75" x14ac:dyDescent="0.25">
      <c r="A124" s="93"/>
      <c r="B124" s="115"/>
      <c r="C124" s="92"/>
      <c r="D124" s="115"/>
      <c r="E124" s="93"/>
      <c r="F124" s="93"/>
      <c r="G124" s="114"/>
      <c r="H124" s="23" t="s">
        <v>6</v>
      </c>
      <c r="I124" s="70">
        <v>976.17600000000004</v>
      </c>
      <c r="J124" s="70">
        <v>976.17600000000004</v>
      </c>
      <c r="K124" s="70">
        <f t="shared" ref="K124:K126" si="13">J124/I124*100</f>
        <v>100</v>
      </c>
      <c r="L124" s="70"/>
      <c r="M124" s="70"/>
      <c r="N124" s="70"/>
      <c r="O124" s="70"/>
    </row>
    <row r="125" spans="1:15" ht="36.75" x14ac:dyDescent="0.25">
      <c r="A125" s="93"/>
      <c r="B125" s="115"/>
      <c r="C125" s="92"/>
      <c r="D125" s="115"/>
      <c r="E125" s="93"/>
      <c r="F125" s="93"/>
      <c r="G125" s="114"/>
      <c r="H125" s="23" t="s">
        <v>7</v>
      </c>
      <c r="I125" s="70">
        <v>244.04400000000001</v>
      </c>
      <c r="J125" s="70">
        <v>244.04400000000001</v>
      </c>
      <c r="K125" s="70">
        <f t="shared" si="13"/>
        <v>100</v>
      </c>
      <c r="L125" s="70"/>
      <c r="M125" s="70"/>
      <c r="N125" s="70"/>
      <c r="O125" s="70"/>
    </row>
    <row r="126" spans="1:15" ht="24.75" x14ac:dyDescent="0.25">
      <c r="A126" s="93"/>
      <c r="B126" s="115"/>
      <c r="C126" s="92"/>
      <c r="D126" s="115"/>
      <c r="E126" s="93"/>
      <c r="F126" s="93"/>
      <c r="G126" s="114"/>
      <c r="H126" s="23" t="s">
        <v>8</v>
      </c>
      <c r="I126" s="70">
        <v>135.58000000000001</v>
      </c>
      <c r="J126" s="70">
        <v>135.58000000000001</v>
      </c>
      <c r="K126" s="70">
        <f t="shared" si="13"/>
        <v>100</v>
      </c>
      <c r="L126" s="70"/>
      <c r="M126" s="70"/>
      <c r="N126" s="70"/>
      <c r="O126" s="70"/>
    </row>
    <row r="127" spans="1:15" ht="36.75" x14ac:dyDescent="0.25">
      <c r="A127" s="93"/>
      <c r="B127" s="115"/>
      <c r="C127" s="92"/>
      <c r="D127" s="115"/>
      <c r="E127" s="93"/>
      <c r="F127" s="93"/>
      <c r="G127" s="114"/>
      <c r="H127" s="23" t="s">
        <v>9</v>
      </c>
      <c r="I127" s="70">
        <v>0</v>
      </c>
      <c r="J127" s="70">
        <v>0</v>
      </c>
      <c r="K127" s="70">
        <v>0</v>
      </c>
      <c r="L127" s="70"/>
      <c r="M127" s="70"/>
      <c r="N127" s="70"/>
      <c r="O127" s="70"/>
    </row>
    <row r="128" spans="1:15" ht="201.75" customHeight="1" x14ac:dyDescent="0.25">
      <c r="A128" s="93" t="s">
        <v>96</v>
      </c>
      <c r="B128" s="132" t="s">
        <v>97</v>
      </c>
      <c r="C128" s="42" t="s">
        <v>266</v>
      </c>
      <c r="D128" s="11" t="s">
        <v>98</v>
      </c>
      <c r="E128" s="52">
        <v>94.7</v>
      </c>
      <c r="F128" s="52">
        <v>92</v>
      </c>
      <c r="G128" s="119" t="s">
        <v>378</v>
      </c>
      <c r="H128" s="79" t="s">
        <v>5</v>
      </c>
      <c r="I128" s="75">
        <v>0</v>
      </c>
      <c r="J128" s="75">
        <v>0</v>
      </c>
      <c r="K128" s="75">
        <v>0</v>
      </c>
      <c r="L128" s="70"/>
      <c r="M128" s="70">
        <v>1</v>
      </c>
      <c r="N128" s="70"/>
      <c r="O128" s="70">
        <v>1</v>
      </c>
    </row>
    <row r="129" spans="1:15" ht="201.75" customHeight="1" x14ac:dyDescent="0.25">
      <c r="A129" s="93"/>
      <c r="B129" s="132"/>
      <c r="C129" s="42" t="s">
        <v>266</v>
      </c>
      <c r="D129" s="11" t="s">
        <v>354</v>
      </c>
      <c r="E129" s="52">
        <v>90</v>
      </c>
      <c r="F129" s="52">
        <v>86.7</v>
      </c>
      <c r="G129" s="119"/>
      <c r="H129" s="23" t="s">
        <v>6</v>
      </c>
      <c r="I129" s="70">
        <v>0</v>
      </c>
      <c r="J129" s="70">
        <v>0</v>
      </c>
      <c r="K129" s="70">
        <v>0</v>
      </c>
      <c r="L129" s="70"/>
      <c r="M129" s="70"/>
      <c r="N129" s="70"/>
      <c r="O129" s="70">
        <v>1</v>
      </c>
    </row>
    <row r="130" spans="1:15" ht="36.75" customHeight="1" x14ac:dyDescent="0.25">
      <c r="A130" s="93"/>
      <c r="B130" s="132"/>
      <c r="C130" s="92" t="s">
        <v>266</v>
      </c>
      <c r="D130" s="117" t="s">
        <v>99</v>
      </c>
      <c r="E130" s="121">
        <v>96.8</v>
      </c>
      <c r="F130" s="121">
        <v>95.2</v>
      </c>
      <c r="G130" s="119"/>
      <c r="H130" s="23" t="s">
        <v>7</v>
      </c>
      <c r="I130" s="70">
        <v>0</v>
      </c>
      <c r="J130" s="70">
        <v>0</v>
      </c>
      <c r="K130" s="70">
        <v>0</v>
      </c>
      <c r="L130" s="70"/>
      <c r="M130" s="70"/>
      <c r="N130" s="70"/>
      <c r="O130" s="70">
        <v>1</v>
      </c>
    </row>
    <row r="131" spans="1:15" ht="86.25" customHeight="1" x14ac:dyDescent="0.25">
      <c r="A131" s="93"/>
      <c r="B131" s="132"/>
      <c r="C131" s="92"/>
      <c r="D131" s="117"/>
      <c r="E131" s="121"/>
      <c r="F131" s="121"/>
      <c r="G131" s="119"/>
      <c r="H131" s="23" t="s">
        <v>8</v>
      </c>
      <c r="I131" s="29">
        <v>0</v>
      </c>
      <c r="J131" s="29">
        <v>0</v>
      </c>
      <c r="K131" s="70">
        <v>0</v>
      </c>
      <c r="L131" s="70"/>
      <c r="M131" s="70"/>
      <c r="N131" s="70"/>
      <c r="O131" s="70">
        <v>1</v>
      </c>
    </row>
    <row r="132" spans="1:15" ht="237.75" customHeight="1" x14ac:dyDescent="0.25">
      <c r="A132" s="93"/>
      <c r="B132" s="132"/>
      <c r="C132" s="42" t="s">
        <v>266</v>
      </c>
      <c r="D132" s="11" t="s">
        <v>100</v>
      </c>
      <c r="E132" s="15">
        <v>54</v>
      </c>
      <c r="F132" s="15">
        <v>54</v>
      </c>
      <c r="G132" s="119"/>
      <c r="H132" s="107" t="s">
        <v>9</v>
      </c>
      <c r="I132" s="107">
        <v>0</v>
      </c>
      <c r="J132" s="107">
        <v>0</v>
      </c>
      <c r="K132" s="107">
        <v>0</v>
      </c>
      <c r="L132" s="70"/>
      <c r="M132" s="70"/>
      <c r="N132" s="70"/>
      <c r="O132" s="70">
        <v>1</v>
      </c>
    </row>
    <row r="133" spans="1:15" ht="60.75" x14ac:dyDescent="0.25">
      <c r="A133" s="93"/>
      <c r="B133" s="132"/>
      <c r="C133" s="42" t="s">
        <v>266</v>
      </c>
      <c r="D133" s="11" t="s">
        <v>101</v>
      </c>
      <c r="E133" s="15">
        <v>82</v>
      </c>
      <c r="F133" s="15">
        <v>82</v>
      </c>
      <c r="G133" s="119"/>
      <c r="H133" s="107"/>
      <c r="I133" s="107"/>
      <c r="J133" s="107"/>
      <c r="K133" s="107"/>
      <c r="L133" s="70"/>
      <c r="M133" s="70"/>
      <c r="N133" s="70">
        <v>1</v>
      </c>
      <c r="O133" s="70"/>
    </row>
    <row r="134" spans="1:15" ht="60.75" x14ac:dyDescent="0.25">
      <c r="A134" s="93"/>
      <c r="B134" s="132"/>
      <c r="C134" s="42" t="s">
        <v>266</v>
      </c>
      <c r="D134" s="11" t="s">
        <v>102</v>
      </c>
      <c r="E134" s="15">
        <v>76</v>
      </c>
      <c r="F134" s="15">
        <v>76</v>
      </c>
      <c r="G134" s="119"/>
      <c r="H134" s="107"/>
      <c r="I134" s="107"/>
      <c r="J134" s="107"/>
      <c r="K134" s="107"/>
      <c r="L134" s="70"/>
      <c r="M134" s="70"/>
      <c r="N134" s="70">
        <v>1</v>
      </c>
      <c r="O134" s="70"/>
    </row>
    <row r="135" spans="1:15" ht="60.75" x14ac:dyDescent="0.25">
      <c r="A135" s="93"/>
      <c r="B135" s="132"/>
      <c r="C135" s="42" t="s">
        <v>266</v>
      </c>
      <c r="D135" s="11" t="s">
        <v>103</v>
      </c>
      <c r="E135" s="15">
        <v>1</v>
      </c>
      <c r="F135" s="15">
        <v>0</v>
      </c>
      <c r="G135" s="119"/>
      <c r="H135" s="107"/>
      <c r="I135" s="107"/>
      <c r="J135" s="107"/>
      <c r="K135" s="107"/>
      <c r="L135" s="70"/>
      <c r="M135" s="70"/>
      <c r="N135" s="70"/>
      <c r="O135" s="70">
        <v>1</v>
      </c>
    </row>
    <row r="136" spans="1:15" x14ac:dyDescent="0.25">
      <c r="A136" s="43" t="s">
        <v>104</v>
      </c>
      <c r="B136" s="43" t="s">
        <v>105</v>
      </c>
      <c r="C136" s="43"/>
      <c r="D136" s="43"/>
      <c r="E136" s="43"/>
      <c r="F136" s="43"/>
      <c r="G136" s="33"/>
      <c r="H136" s="33"/>
      <c r="I136" s="70"/>
      <c r="J136" s="70"/>
      <c r="K136" s="70"/>
      <c r="L136" s="70"/>
      <c r="M136" s="70"/>
      <c r="N136" s="70"/>
      <c r="O136" s="70"/>
    </row>
    <row r="137" spans="1:15" ht="82.5" customHeight="1" x14ac:dyDescent="0.25">
      <c r="A137" s="93" t="s">
        <v>106</v>
      </c>
      <c r="B137" s="119" t="s">
        <v>107</v>
      </c>
      <c r="C137" s="92" t="s">
        <v>266</v>
      </c>
      <c r="D137" s="115" t="s">
        <v>272</v>
      </c>
      <c r="E137" s="93">
        <v>1</v>
      </c>
      <c r="F137" s="93">
        <v>0</v>
      </c>
      <c r="G137" s="107" t="s">
        <v>332</v>
      </c>
      <c r="H137" s="79" t="s">
        <v>5</v>
      </c>
      <c r="I137" s="75">
        <f>I138+I139+I140+I141</f>
        <v>2197.9</v>
      </c>
      <c r="J137" s="75">
        <f>J138+J139+J140+J141</f>
        <v>0</v>
      </c>
      <c r="K137" s="75">
        <f>J137/I137*100</f>
        <v>0</v>
      </c>
      <c r="L137" s="70"/>
      <c r="M137" s="70">
        <v>1</v>
      </c>
      <c r="N137" s="70"/>
      <c r="O137" s="70">
        <v>1</v>
      </c>
    </row>
    <row r="138" spans="1:15" ht="37.5" customHeight="1" x14ac:dyDescent="0.25">
      <c r="A138" s="93"/>
      <c r="B138" s="119"/>
      <c r="C138" s="92"/>
      <c r="D138" s="115"/>
      <c r="E138" s="93"/>
      <c r="F138" s="93"/>
      <c r="G138" s="107"/>
      <c r="H138" s="23" t="s">
        <v>6</v>
      </c>
      <c r="I138" s="70">
        <v>0</v>
      </c>
      <c r="J138" s="70">
        <v>0</v>
      </c>
      <c r="K138" s="70">
        <v>0</v>
      </c>
      <c r="L138" s="70"/>
      <c r="M138" s="70"/>
      <c r="N138" s="70"/>
      <c r="O138" s="70"/>
    </row>
    <row r="139" spans="1:15" ht="42.75" customHeight="1" x14ac:dyDescent="0.25">
      <c r="A139" s="93"/>
      <c r="B139" s="119"/>
      <c r="C139" s="92"/>
      <c r="D139" s="115"/>
      <c r="E139" s="93"/>
      <c r="F139" s="93"/>
      <c r="G139" s="107"/>
      <c r="H139" s="23" t="s">
        <v>7</v>
      </c>
      <c r="I139" s="15">
        <v>2088.0050000000001</v>
      </c>
      <c r="J139" s="70">
        <v>0</v>
      </c>
      <c r="K139" s="70">
        <f t="shared" ref="K139:K140" si="14">J139/I139*100</f>
        <v>0</v>
      </c>
      <c r="L139" s="70"/>
      <c r="M139" s="70"/>
      <c r="N139" s="70"/>
      <c r="O139" s="70"/>
    </row>
    <row r="140" spans="1:15" ht="36" customHeight="1" x14ac:dyDescent="0.25">
      <c r="A140" s="93"/>
      <c r="B140" s="119"/>
      <c r="C140" s="92"/>
      <c r="D140" s="115"/>
      <c r="E140" s="93"/>
      <c r="F140" s="93"/>
      <c r="G140" s="107"/>
      <c r="H140" s="23" t="s">
        <v>8</v>
      </c>
      <c r="I140" s="15">
        <v>109.895</v>
      </c>
      <c r="J140" s="70">
        <v>0</v>
      </c>
      <c r="K140" s="70">
        <f t="shared" si="14"/>
        <v>0</v>
      </c>
      <c r="L140" s="70"/>
      <c r="M140" s="70"/>
      <c r="N140" s="70"/>
      <c r="O140" s="70"/>
    </row>
    <row r="141" spans="1:15" ht="42.75" customHeight="1" x14ac:dyDescent="0.25">
      <c r="A141" s="93"/>
      <c r="B141" s="119"/>
      <c r="C141" s="92"/>
      <c r="D141" s="115"/>
      <c r="E141" s="93"/>
      <c r="F141" s="93"/>
      <c r="G141" s="107"/>
      <c r="H141" s="23" t="s">
        <v>9</v>
      </c>
      <c r="I141" s="70">
        <v>0</v>
      </c>
      <c r="J141" s="70">
        <v>0</v>
      </c>
      <c r="K141" s="70">
        <v>0</v>
      </c>
      <c r="L141" s="70"/>
      <c r="M141" s="70"/>
      <c r="N141" s="70"/>
      <c r="O141" s="70"/>
    </row>
    <row r="142" spans="1:15" ht="60" customHeight="1" x14ac:dyDescent="0.25">
      <c r="A142" s="93" t="s">
        <v>108</v>
      </c>
      <c r="B142" s="119" t="s">
        <v>109</v>
      </c>
      <c r="C142" s="92" t="s">
        <v>266</v>
      </c>
      <c r="D142" s="115" t="s">
        <v>272</v>
      </c>
      <c r="E142" s="93">
        <v>1</v>
      </c>
      <c r="F142" s="93">
        <v>0</v>
      </c>
      <c r="G142" s="115" t="s">
        <v>355</v>
      </c>
      <c r="H142" s="79" t="s">
        <v>5</v>
      </c>
      <c r="I142" s="75">
        <f>I143+I144+I145+I146</f>
        <v>8000.1</v>
      </c>
      <c r="J142" s="75">
        <v>0</v>
      </c>
      <c r="K142" s="75">
        <f>J142/I142*100</f>
        <v>0</v>
      </c>
      <c r="L142" s="70"/>
      <c r="M142" s="70">
        <v>1</v>
      </c>
      <c r="N142" s="70"/>
      <c r="O142" s="70">
        <v>1</v>
      </c>
    </row>
    <row r="143" spans="1:15" ht="24.75" x14ac:dyDescent="0.25">
      <c r="A143" s="93"/>
      <c r="B143" s="119"/>
      <c r="C143" s="92"/>
      <c r="D143" s="115"/>
      <c r="E143" s="93"/>
      <c r="F143" s="93"/>
      <c r="G143" s="115"/>
      <c r="H143" s="23" t="s">
        <v>6</v>
      </c>
      <c r="I143" s="70">
        <v>0</v>
      </c>
      <c r="J143" s="70">
        <v>0</v>
      </c>
      <c r="K143" s="70">
        <v>0</v>
      </c>
      <c r="L143" s="70"/>
      <c r="M143" s="70"/>
      <c r="N143" s="70"/>
      <c r="O143" s="70"/>
    </row>
    <row r="144" spans="1:15" ht="36.75" x14ac:dyDescent="0.25">
      <c r="A144" s="93"/>
      <c r="B144" s="119"/>
      <c r="C144" s="92"/>
      <c r="D144" s="115"/>
      <c r="E144" s="93"/>
      <c r="F144" s="93"/>
      <c r="G144" s="115"/>
      <c r="H144" s="23" t="s">
        <v>7</v>
      </c>
      <c r="I144" s="14">
        <v>7600.1</v>
      </c>
      <c r="J144" s="70">
        <v>0</v>
      </c>
      <c r="K144" s="70">
        <f t="shared" ref="K144:K145" si="15">J144/I144*100</f>
        <v>0</v>
      </c>
      <c r="L144" s="70"/>
      <c r="M144" s="70"/>
      <c r="N144" s="70"/>
      <c r="O144" s="70"/>
    </row>
    <row r="145" spans="1:15" ht="24.75" x14ac:dyDescent="0.25">
      <c r="A145" s="93"/>
      <c r="B145" s="119"/>
      <c r="C145" s="92"/>
      <c r="D145" s="115"/>
      <c r="E145" s="93"/>
      <c r="F145" s="93"/>
      <c r="G145" s="115"/>
      <c r="H145" s="23" t="s">
        <v>8</v>
      </c>
      <c r="I145" s="14">
        <v>400</v>
      </c>
      <c r="J145" s="70">
        <v>0</v>
      </c>
      <c r="K145" s="70">
        <f t="shared" si="15"/>
        <v>0</v>
      </c>
      <c r="L145" s="70"/>
      <c r="M145" s="70"/>
      <c r="N145" s="70"/>
      <c r="O145" s="70"/>
    </row>
    <row r="146" spans="1:15" ht="36.75" x14ac:dyDescent="0.25">
      <c r="A146" s="93"/>
      <c r="B146" s="119"/>
      <c r="C146" s="92"/>
      <c r="D146" s="115"/>
      <c r="E146" s="93"/>
      <c r="F146" s="93"/>
      <c r="G146" s="115"/>
      <c r="H146" s="23" t="s">
        <v>9</v>
      </c>
      <c r="I146" s="70">
        <v>0</v>
      </c>
      <c r="J146" s="70">
        <v>0</v>
      </c>
      <c r="K146" s="70">
        <v>0</v>
      </c>
      <c r="L146" s="70"/>
      <c r="M146" s="70"/>
      <c r="N146" s="70"/>
      <c r="O146" s="70"/>
    </row>
    <row r="147" spans="1:15" ht="21.95" customHeight="1" x14ac:dyDescent="0.25">
      <c r="A147" s="93" t="s">
        <v>110</v>
      </c>
      <c r="B147" s="115" t="s">
        <v>111</v>
      </c>
      <c r="C147" s="92" t="s">
        <v>266</v>
      </c>
      <c r="D147" s="115" t="s">
        <v>273</v>
      </c>
      <c r="E147" s="93">
        <v>1</v>
      </c>
      <c r="F147" s="93">
        <v>0</v>
      </c>
      <c r="G147" s="115" t="s">
        <v>283</v>
      </c>
      <c r="H147" s="79" t="s">
        <v>5</v>
      </c>
      <c r="I147" s="75">
        <f>I148+I149+I150+I151</f>
        <v>16294.269999999999</v>
      </c>
      <c r="J147" s="75">
        <v>0</v>
      </c>
      <c r="K147" s="75">
        <f>J147/I147*100</f>
        <v>0</v>
      </c>
      <c r="L147" s="70"/>
      <c r="M147" s="70">
        <v>1</v>
      </c>
      <c r="N147" s="70"/>
      <c r="O147" s="70">
        <v>1</v>
      </c>
    </row>
    <row r="148" spans="1:15" ht="29.25" customHeight="1" x14ac:dyDescent="0.25">
      <c r="A148" s="93"/>
      <c r="B148" s="115"/>
      <c r="C148" s="92"/>
      <c r="D148" s="115"/>
      <c r="E148" s="93"/>
      <c r="F148" s="93"/>
      <c r="G148" s="115"/>
      <c r="H148" s="23" t="s">
        <v>6</v>
      </c>
      <c r="I148" s="15">
        <v>16048.825999999999</v>
      </c>
      <c r="J148" s="70">
        <v>0</v>
      </c>
      <c r="K148" s="70">
        <f t="shared" ref="K148:K150" si="16">J148/I148*100</f>
        <v>0</v>
      </c>
      <c r="L148" s="70"/>
      <c r="M148" s="70"/>
      <c r="N148" s="70"/>
      <c r="O148" s="70"/>
    </row>
    <row r="149" spans="1:15" ht="39" customHeight="1" x14ac:dyDescent="0.25">
      <c r="A149" s="93"/>
      <c r="B149" s="115"/>
      <c r="C149" s="92"/>
      <c r="D149" s="115"/>
      <c r="E149" s="93"/>
      <c r="F149" s="93"/>
      <c r="G149" s="115"/>
      <c r="H149" s="23" t="s">
        <v>7</v>
      </c>
      <c r="I149" s="70">
        <v>0</v>
      </c>
      <c r="J149" s="70">
        <v>0</v>
      </c>
      <c r="K149" s="70">
        <v>0</v>
      </c>
      <c r="L149" s="70"/>
      <c r="M149" s="70"/>
      <c r="N149" s="70"/>
      <c r="O149" s="70"/>
    </row>
    <row r="150" spans="1:15" ht="25.5" customHeight="1" x14ac:dyDescent="0.25">
      <c r="A150" s="93"/>
      <c r="B150" s="115"/>
      <c r="C150" s="92"/>
      <c r="D150" s="115"/>
      <c r="E150" s="93"/>
      <c r="F150" s="93"/>
      <c r="G150" s="115"/>
      <c r="H150" s="23" t="s">
        <v>8</v>
      </c>
      <c r="I150" s="15">
        <v>245.44399999999999</v>
      </c>
      <c r="J150" s="70">
        <v>0</v>
      </c>
      <c r="K150" s="70">
        <f t="shared" si="16"/>
        <v>0</v>
      </c>
      <c r="L150" s="70"/>
      <c r="M150" s="70"/>
      <c r="N150" s="70"/>
      <c r="O150" s="70"/>
    </row>
    <row r="151" spans="1:15" ht="47.25" customHeight="1" x14ac:dyDescent="0.25">
      <c r="A151" s="93"/>
      <c r="B151" s="115"/>
      <c r="C151" s="92"/>
      <c r="D151" s="115"/>
      <c r="E151" s="93"/>
      <c r="F151" s="93"/>
      <c r="G151" s="115"/>
      <c r="H151" s="23" t="s">
        <v>9</v>
      </c>
      <c r="I151" s="70">
        <v>0</v>
      </c>
      <c r="J151" s="70">
        <v>0</v>
      </c>
      <c r="K151" s="70">
        <v>0</v>
      </c>
      <c r="L151" s="70"/>
      <c r="M151" s="70"/>
      <c r="N151" s="70"/>
      <c r="O151" s="70"/>
    </row>
    <row r="152" spans="1:15" ht="21.95" customHeight="1" x14ac:dyDescent="0.25">
      <c r="A152" s="93" t="s">
        <v>112</v>
      </c>
      <c r="B152" s="119" t="s">
        <v>113</v>
      </c>
      <c r="C152" s="92" t="s">
        <v>266</v>
      </c>
      <c r="D152" s="115" t="s">
        <v>274</v>
      </c>
      <c r="E152" s="93">
        <v>1</v>
      </c>
      <c r="F152" s="93">
        <v>1</v>
      </c>
      <c r="G152" s="115" t="s">
        <v>331</v>
      </c>
      <c r="H152" s="79" t="s">
        <v>5</v>
      </c>
      <c r="I152" s="78">
        <f>I153+I153+I154+I155+I156</f>
        <v>1877.05</v>
      </c>
      <c r="J152" s="78">
        <f>J153+J153+J154+J155+J156</f>
        <v>4018.37</v>
      </c>
      <c r="K152" s="77">
        <f>J152/I152*100</f>
        <v>214.07900695239869</v>
      </c>
      <c r="L152" s="70">
        <v>1</v>
      </c>
      <c r="M152" s="70"/>
      <c r="N152" s="70">
        <v>1</v>
      </c>
      <c r="O152" s="70"/>
    </row>
    <row r="153" spans="1:15" ht="24.75" x14ac:dyDescent="0.25">
      <c r="A153" s="93"/>
      <c r="B153" s="119"/>
      <c r="C153" s="92"/>
      <c r="D153" s="115"/>
      <c r="E153" s="93"/>
      <c r="F153" s="93"/>
      <c r="G153" s="115"/>
      <c r="H153" s="53" t="s">
        <v>6</v>
      </c>
      <c r="I153" s="72">
        <v>0</v>
      </c>
      <c r="J153" s="72">
        <v>0</v>
      </c>
      <c r="K153" s="70">
        <v>0</v>
      </c>
      <c r="L153" s="70"/>
      <c r="M153" s="70"/>
      <c r="N153" s="70"/>
      <c r="O153" s="70"/>
    </row>
    <row r="154" spans="1:15" ht="21.75" customHeight="1" x14ac:dyDescent="0.25">
      <c r="A154" s="93"/>
      <c r="B154" s="119"/>
      <c r="C154" s="92"/>
      <c r="D154" s="115"/>
      <c r="E154" s="93"/>
      <c r="F154" s="93"/>
      <c r="G154" s="115"/>
      <c r="H154" s="53" t="s">
        <v>7</v>
      </c>
      <c r="I154" s="72">
        <v>0</v>
      </c>
      <c r="J154" s="72">
        <v>0</v>
      </c>
      <c r="K154" s="70">
        <v>0</v>
      </c>
      <c r="L154" s="70"/>
      <c r="M154" s="70"/>
      <c r="N154" s="70"/>
      <c r="O154" s="70"/>
    </row>
    <row r="155" spans="1:15" ht="24.75" x14ac:dyDescent="0.25">
      <c r="A155" s="93"/>
      <c r="B155" s="119"/>
      <c r="C155" s="92"/>
      <c r="D155" s="115"/>
      <c r="E155" s="93"/>
      <c r="F155" s="93"/>
      <c r="G155" s="115"/>
      <c r="H155" s="53" t="s">
        <v>8</v>
      </c>
      <c r="I155" s="15">
        <v>1877.05</v>
      </c>
      <c r="J155" s="72">
        <v>4018.37</v>
      </c>
      <c r="K155" s="70">
        <f t="shared" ref="K155" si="17">J155/I155*100</f>
        <v>214.07900695239869</v>
      </c>
      <c r="L155" s="70"/>
      <c r="M155" s="70"/>
      <c r="N155" s="70"/>
      <c r="O155" s="70"/>
    </row>
    <row r="156" spans="1:15" ht="22.5" customHeight="1" x14ac:dyDescent="0.25">
      <c r="A156" s="93"/>
      <c r="B156" s="119"/>
      <c r="C156" s="92"/>
      <c r="D156" s="115"/>
      <c r="E156" s="93"/>
      <c r="F156" s="93"/>
      <c r="G156" s="115"/>
      <c r="H156" s="53" t="s">
        <v>9</v>
      </c>
      <c r="I156" s="72">
        <v>0</v>
      </c>
      <c r="J156" s="72">
        <v>0</v>
      </c>
      <c r="K156" s="70">
        <v>0</v>
      </c>
      <c r="L156" s="70"/>
      <c r="M156" s="70"/>
      <c r="N156" s="70"/>
      <c r="O156" s="70"/>
    </row>
    <row r="157" spans="1:15" ht="202.5" customHeight="1" x14ac:dyDescent="0.25">
      <c r="A157" s="93" t="s">
        <v>108</v>
      </c>
      <c r="B157" s="115" t="s">
        <v>114</v>
      </c>
      <c r="C157" s="42" t="s">
        <v>266</v>
      </c>
      <c r="D157" s="11" t="s">
        <v>275</v>
      </c>
      <c r="E157" s="15">
        <v>89</v>
      </c>
      <c r="F157" s="15">
        <v>84</v>
      </c>
      <c r="G157" s="92" t="s">
        <v>356</v>
      </c>
      <c r="H157" s="79" t="s">
        <v>5</v>
      </c>
      <c r="I157" s="75">
        <v>0</v>
      </c>
      <c r="J157" s="75">
        <v>0</v>
      </c>
      <c r="K157" s="75">
        <v>0</v>
      </c>
      <c r="L157" s="70"/>
      <c r="M157" s="70">
        <v>1</v>
      </c>
      <c r="N157" s="70"/>
      <c r="O157" s="70">
        <v>1</v>
      </c>
    </row>
    <row r="158" spans="1:15" ht="48.75" customHeight="1" x14ac:dyDescent="0.25">
      <c r="A158" s="93"/>
      <c r="B158" s="115"/>
      <c r="C158" s="92" t="s">
        <v>266</v>
      </c>
      <c r="D158" s="117" t="s">
        <v>276</v>
      </c>
      <c r="E158" s="116">
        <v>82</v>
      </c>
      <c r="F158" s="116">
        <v>69.099999999999994</v>
      </c>
      <c r="G158" s="92"/>
      <c r="H158" s="53" t="s">
        <v>6</v>
      </c>
      <c r="I158" s="70">
        <v>0</v>
      </c>
      <c r="J158" s="70">
        <v>0</v>
      </c>
      <c r="K158" s="70">
        <v>0</v>
      </c>
      <c r="L158" s="70"/>
      <c r="M158" s="70"/>
      <c r="N158" s="70"/>
      <c r="O158" s="70">
        <v>1</v>
      </c>
    </row>
    <row r="159" spans="1:15" ht="36.75" x14ac:dyDescent="0.25">
      <c r="A159" s="93"/>
      <c r="B159" s="115"/>
      <c r="C159" s="92"/>
      <c r="D159" s="117"/>
      <c r="E159" s="116"/>
      <c r="F159" s="116"/>
      <c r="G159" s="92"/>
      <c r="H159" s="53" t="s">
        <v>7</v>
      </c>
      <c r="I159" s="70">
        <v>0</v>
      </c>
      <c r="J159" s="70">
        <v>0</v>
      </c>
      <c r="K159" s="70">
        <v>0</v>
      </c>
      <c r="L159" s="70"/>
      <c r="M159" s="70"/>
      <c r="N159" s="70"/>
      <c r="O159" s="70"/>
    </row>
    <row r="160" spans="1:15" ht="24.75" x14ac:dyDescent="0.25">
      <c r="A160" s="93"/>
      <c r="B160" s="115"/>
      <c r="C160" s="92"/>
      <c r="D160" s="117"/>
      <c r="E160" s="116"/>
      <c r="F160" s="116"/>
      <c r="G160" s="92"/>
      <c r="H160" s="53" t="s">
        <v>8</v>
      </c>
      <c r="I160" s="70">
        <v>0</v>
      </c>
      <c r="J160" s="70">
        <v>0</v>
      </c>
      <c r="K160" s="70">
        <v>0</v>
      </c>
      <c r="L160" s="70"/>
      <c r="M160" s="70"/>
      <c r="N160" s="70"/>
      <c r="O160" s="70"/>
    </row>
    <row r="161" spans="1:15" ht="26.25" customHeight="1" x14ac:dyDescent="0.25">
      <c r="A161" s="93"/>
      <c r="B161" s="115"/>
      <c r="C161" s="92"/>
      <c r="D161" s="117"/>
      <c r="E161" s="116"/>
      <c r="F161" s="116"/>
      <c r="G161" s="92"/>
      <c r="H161" s="53" t="s">
        <v>9</v>
      </c>
      <c r="I161" s="70">
        <v>0</v>
      </c>
      <c r="J161" s="70">
        <v>0</v>
      </c>
      <c r="K161" s="70">
        <v>0</v>
      </c>
      <c r="L161" s="70"/>
      <c r="M161" s="70"/>
      <c r="N161" s="70"/>
      <c r="O161" s="70"/>
    </row>
    <row r="162" spans="1:15" x14ac:dyDescent="0.25">
      <c r="A162" s="43" t="s">
        <v>115</v>
      </c>
      <c r="B162" s="118" t="s">
        <v>116</v>
      </c>
      <c r="C162" s="118"/>
      <c r="D162" s="43"/>
      <c r="E162" s="43"/>
      <c r="F162" s="43"/>
      <c r="G162" s="33"/>
      <c r="H162" s="33"/>
      <c r="I162" s="70"/>
      <c r="J162" s="70"/>
      <c r="K162" s="70"/>
      <c r="L162" s="70"/>
      <c r="M162" s="70"/>
      <c r="N162" s="70"/>
      <c r="O162" s="70"/>
    </row>
    <row r="163" spans="1:15" ht="33.75" customHeight="1" x14ac:dyDescent="0.25">
      <c r="A163" s="93" t="s">
        <v>117</v>
      </c>
      <c r="B163" s="115" t="s">
        <v>118</v>
      </c>
      <c r="C163" s="143" t="s">
        <v>294</v>
      </c>
      <c r="D163" s="54" t="s">
        <v>284</v>
      </c>
      <c r="E163" s="15">
        <v>11350</v>
      </c>
      <c r="F163" s="21">
        <v>10500</v>
      </c>
      <c r="G163" s="107" t="s">
        <v>357</v>
      </c>
      <c r="H163" s="79" t="s">
        <v>5</v>
      </c>
      <c r="I163" s="75">
        <v>0</v>
      </c>
      <c r="J163" s="75">
        <v>0</v>
      </c>
      <c r="K163" s="75">
        <v>0</v>
      </c>
      <c r="L163" s="70"/>
      <c r="M163" s="70">
        <v>1</v>
      </c>
      <c r="N163" s="70"/>
      <c r="O163" s="70">
        <v>1</v>
      </c>
    </row>
    <row r="164" spans="1:15" ht="51" customHeight="1" x14ac:dyDescent="0.25">
      <c r="A164" s="93"/>
      <c r="B164" s="115"/>
      <c r="C164" s="143"/>
      <c r="D164" s="54" t="s">
        <v>285</v>
      </c>
      <c r="E164" s="55">
        <v>67.599999999999994</v>
      </c>
      <c r="F164" s="21">
        <v>63.7</v>
      </c>
      <c r="G164" s="107"/>
      <c r="H164" s="53" t="s">
        <v>6</v>
      </c>
      <c r="I164" s="70">
        <v>0</v>
      </c>
      <c r="J164" s="70">
        <v>0</v>
      </c>
      <c r="K164" s="70">
        <v>0</v>
      </c>
      <c r="L164" s="70"/>
      <c r="M164" s="70"/>
      <c r="N164" s="70"/>
      <c r="O164" s="70">
        <v>1</v>
      </c>
    </row>
    <row r="165" spans="1:15" ht="76.5" customHeight="1" x14ac:dyDescent="0.25">
      <c r="A165" s="93"/>
      <c r="B165" s="115"/>
      <c r="C165" s="143"/>
      <c r="D165" s="54" t="s">
        <v>286</v>
      </c>
      <c r="E165" s="15">
        <v>8320</v>
      </c>
      <c r="F165" s="21">
        <v>7985</v>
      </c>
      <c r="G165" s="107"/>
      <c r="H165" s="53" t="s">
        <v>7</v>
      </c>
      <c r="I165" s="70">
        <v>0</v>
      </c>
      <c r="J165" s="70">
        <v>0</v>
      </c>
      <c r="K165" s="70">
        <v>0</v>
      </c>
      <c r="L165" s="70"/>
      <c r="M165" s="70"/>
      <c r="N165" s="70"/>
      <c r="O165" s="70">
        <v>1</v>
      </c>
    </row>
    <row r="166" spans="1:15" ht="59.25" customHeight="1" x14ac:dyDescent="0.25">
      <c r="A166" s="93"/>
      <c r="B166" s="115"/>
      <c r="C166" s="143"/>
      <c r="D166" s="54" t="s">
        <v>287</v>
      </c>
      <c r="E166" s="52">
        <v>3550</v>
      </c>
      <c r="F166" s="21">
        <v>3357</v>
      </c>
      <c r="G166" s="107"/>
      <c r="H166" s="53" t="s">
        <v>8</v>
      </c>
      <c r="I166" s="70">
        <v>0</v>
      </c>
      <c r="J166" s="70">
        <v>0</v>
      </c>
      <c r="K166" s="70">
        <v>0</v>
      </c>
      <c r="L166" s="70"/>
      <c r="M166" s="70"/>
      <c r="N166" s="70"/>
      <c r="O166" s="70"/>
    </row>
    <row r="167" spans="1:15" ht="79.5" customHeight="1" x14ac:dyDescent="0.25">
      <c r="A167" s="93"/>
      <c r="B167" s="115"/>
      <c r="C167" s="143"/>
      <c r="D167" s="54" t="s">
        <v>288</v>
      </c>
      <c r="E167" s="15">
        <v>129</v>
      </c>
      <c r="F167" s="21">
        <v>105</v>
      </c>
      <c r="G167" s="107"/>
      <c r="H167" s="108" t="s">
        <v>9</v>
      </c>
      <c r="I167" s="108">
        <v>0</v>
      </c>
      <c r="J167" s="108">
        <v>0</v>
      </c>
      <c r="K167" s="109">
        <v>0</v>
      </c>
      <c r="L167" s="70"/>
      <c r="M167" s="70"/>
      <c r="N167" s="70">
        <v>1</v>
      </c>
      <c r="O167" s="70"/>
    </row>
    <row r="168" spans="1:15" ht="42" customHeight="1" x14ac:dyDescent="0.25">
      <c r="A168" s="93"/>
      <c r="B168" s="115"/>
      <c r="C168" s="143"/>
      <c r="D168" s="54" t="s">
        <v>289</v>
      </c>
      <c r="E168" s="15">
        <v>1.1000000000000001</v>
      </c>
      <c r="F168" s="56">
        <v>1</v>
      </c>
      <c r="G168" s="107"/>
      <c r="H168" s="108"/>
      <c r="I168" s="108"/>
      <c r="J168" s="108"/>
      <c r="K168" s="110"/>
      <c r="L168" s="70"/>
      <c r="M168" s="70"/>
      <c r="N168" s="70">
        <v>1</v>
      </c>
      <c r="O168" s="70"/>
    </row>
    <row r="169" spans="1:15" ht="30.75" customHeight="1" x14ac:dyDescent="0.25">
      <c r="A169" s="93"/>
      <c r="B169" s="115"/>
      <c r="C169" s="143"/>
      <c r="D169" s="11" t="s">
        <v>290</v>
      </c>
      <c r="E169" s="15">
        <v>1098135</v>
      </c>
      <c r="F169" s="21">
        <v>1890248</v>
      </c>
      <c r="G169" s="107"/>
      <c r="H169" s="108"/>
      <c r="I169" s="108"/>
      <c r="J169" s="108"/>
      <c r="K169" s="110"/>
      <c r="L169" s="70"/>
      <c r="M169" s="70"/>
      <c r="N169" s="70">
        <v>1</v>
      </c>
      <c r="O169" s="70"/>
    </row>
    <row r="170" spans="1:15" ht="60" customHeight="1" x14ac:dyDescent="0.25">
      <c r="A170" s="93"/>
      <c r="B170" s="115"/>
      <c r="C170" s="143"/>
      <c r="D170" s="11" t="s">
        <v>291</v>
      </c>
      <c r="E170" s="15">
        <v>28261</v>
      </c>
      <c r="F170" s="21">
        <v>27602.400000000001</v>
      </c>
      <c r="G170" s="107"/>
      <c r="H170" s="108"/>
      <c r="I170" s="108"/>
      <c r="J170" s="108"/>
      <c r="K170" s="110"/>
      <c r="L170" s="70"/>
      <c r="M170" s="70"/>
      <c r="N170" s="70"/>
      <c r="O170" s="70"/>
    </row>
    <row r="171" spans="1:15" ht="48" customHeight="1" x14ac:dyDescent="0.25">
      <c r="A171" s="93"/>
      <c r="B171" s="115"/>
      <c r="C171" s="143"/>
      <c r="D171" s="11" t="s">
        <v>292</v>
      </c>
      <c r="E171" s="57">
        <v>107</v>
      </c>
      <c r="F171" s="43">
        <v>104.5</v>
      </c>
      <c r="G171" s="107"/>
      <c r="H171" s="108"/>
      <c r="I171" s="108"/>
      <c r="J171" s="108"/>
      <c r="K171" s="110"/>
      <c r="L171" s="70"/>
      <c r="M171" s="70"/>
      <c r="N171" s="70"/>
      <c r="O171" s="70">
        <v>1</v>
      </c>
    </row>
    <row r="172" spans="1:15" ht="88.5" customHeight="1" x14ac:dyDescent="0.25">
      <c r="A172" s="93"/>
      <c r="B172" s="115"/>
      <c r="C172" s="143"/>
      <c r="D172" s="11" t="s">
        <v>293</v>
      </c>
      <c r="E172" s="55">
        <v>2.1</v>
      </c>
      <c r="F172" s="15">
        <v>3.16</v>
      </c>
      <c r="G172" s="107"/>
      <c r="H172" s="108"/>
      <c r="I172" s="108"/>
      <c r="J172" s="108"/>
      <c r="K172" s="111"/>
      <c r="L172" s="70"/>
      <c r="M172" s="70"/>
      <c r="N172" s="70"/>
      <c r="O172" s="70">
        <v>1</v>
      </c>
    </row>
    <row r="173" spans="1:15" x14ac:dyDescent="0.25">
      <c r="A173" s="43" t="s">
        <v>119</v>
      </c>
      <c r="B173" s="43"/>
      <c r="C173" s="43"/>
      <c r="D173" s="43"/>
      <c r="E173" s="43"/>
      <c r="F173" s="43"/>
      <c r="G173" s="33"/>
      <c r="H173" s="33"/>
      <c r="I173" s="70"/>
      <c r="J173" s="70"/>
      <c r="K173" s="70"/>
      <c r="L173" s="70"/>
      <c r="M173" s="70"/>
      <c r="N173" s="70"/>
      <c r="O173" s="70"/>
    </row>
    <row r="174" spans="1:15" x14ac:dyDescent="0.25">
      <c r="A174" s="18" t="s">
        <v>300</v>
      </c>
      <c r="B174" s="18"/>
      <c r="C174" s="18"/>
      <c r="D174" s="18"/>
      <c r="E174" s="18"/>
      <c r="F174" s="18"/>
      <c r="G174" s="18"/>
      <c r="H174" s="33"/>
      <c r="I174" s="70"/>
      <c r="J174" s="70"/>
      <c r="K174" s="70"/>
      <c r="L174" s="70"/>
      <c r="M174" s="70"/>
      <c r="N174" s="70"/>
      <c r="O174" s="70"/>
    </row>
    <row r="175" spans="1:15" ht="60" customHeight="1" x14ac:dyDescent="0.25">
      <c r="A175" s="115" t="s">
        <v>120</v>
      </c>
      <c r="B175" s="115" t="s">
        <v>121</v>
      </c>
      <c r="C175" s="143" t="s">
        <v>294</v>
      </c>
      <c r="D175" s="42" t="s">
        <v>122</v>
      </c>
      <c r="E175" s="58">
        <v>807836</v>
      </c>
      <c r="F175" s="43">
        <v>1442557</v>
      </c>
      <c r="G175" s="59" t="s">
        <v>295</v>
      </c>
      <c r="H175" s="60" t="s">
        <v>5</v>
      </c>
      <c r="I175" s="80">
        <f>I176+I177+I178+I179</f>
        <v>807836</v>
      </c>
      <c r="J175" s="80">
        <f>J176+J177+J178+J179</f>
        <v>1442557</v>
      </c>
      <c r="K175" s="77">
        <f>J175/I175*100</f>
        <v>178.57052669106105</v>
      </c>
      <c r="L175" s="70">
        <v>1</v>
      </c>
      <c r="M175" s="70"/>
      <c r="N175" s="70">
        <v>1</v>
      </c>
      <c r="O175" s="70"/>
    </row>
    <row r="176" spans="1:15" ht="56.25" customHeight="1" x14ac:dyDescent="0.25">
      <c r="A176" s="115"/>
      <c r="B176" s="115"/>
      <c r="C176" s="143"/>
      <c r="D176" s="42" t="s">
        <v>123</v>
      </c>
      <c r="E176" s="62">
        <v>677353.5</v>
      </c>
      <c r="F176" s="62">
        <v>1422804</v>
      </c>
      <c r="G176" s="114" t="s">
        <v>358</v>
      </c>
      <c r="H176" s="53" t="s">
        <v>6</v>
      </c>
      <c r="I176" s="70">
        <v>0</v>
      </c>
      <c r="J176" s="70">
        <v>0</v>
      </c>
      <c r="K176" s="70">
        <v>0</v>
      </c>
      <c r="L176" s="70"/>
      <c r="M176" s="70"/>
      <c r="N176" s="70">
        <v>1</v>
      </c>
      <c r="O176" s="70"/>
    </row>
    <row r="177" spans="1:15" ht="61.5" customHeight="1" x14ac:dyDescent="0.25">
      <c r="A177" s="115"/>
      <c r="B177" s="115"/>
      <c r="C177" s="143"/>
      <c r="D177" s="19" t="s">
        <v>124</v>
      </c>
      <c r="E177" s="15">
        <v>17</v>
      </c>
      <c r="F177" s="15">
        <v>58</v>
      </c>
      <c r="G177" s="114"/>
      <c r="H177" s="53" t="s">
        <v>7</v>
      </c>
      <c r="I177" s="70">
        <v>0</v>
      </c>
      <c r="J177" s="70">
        <v>0</v>
      </c>
      <c r="K177" s="70">
        <v>0</v>
      </c>
      <c r="L177" s="70"/>
      <c r="M177" s="70"/>
      <c r="N177" s="70">
        <v>1</v>
      </c>
      <c r="O177" s="70"/>
    </row>
    <row r="178" spans="1:15" ht="79.5" customHeight="1" x14ac:dyDescent="0.25">
      <c r="A178" s="115"/>
      <c r="B178" s="115"/>
      <c r="C178" s="143"/>
      <c r="D178" s="42" t="s">
        <v>125</v>
      </c>
      <c r="E178" s="62">
        <v>190000</v>
      </c>
      <c r="F178" s="62">
        <v>0</v>
      </c>
      <c r="G178" s="114"/>
      <c r="H178" s="53" t="s">
        <v>8</v>
      </c>
      <c r="I178" s="70">
        <v>0</v>
      </c>
      <c r="J178" s="70">
        <v>0</v>
      </c>
      <c r="K178" s="70">
        <v>0</v>
      </c>
      <c r="L178" s="70"/>
      <c r="M178" s="70"/>
      <c r="N178" s="70"/>
      <c r="O178" s="70">
        <v>0</v>
      </c>
    </row>
    <row r="179" spans="1:15" ht="64.5" customHeight="1" x14ac:dyDescent="0.25">
      <c r="A179" s="115"/>
      <c r="B179" s="115"/>
      <c r="C179" s="143"/>
      <c r="D179" s="42" t="s">
        <v>126</v>
      </c>
      <c r="E179" s="43">
        <v>1</v>
      </c>
      <c r="F179" s="62">
        <v>0</v>
      </c>
      <c r="G179" s="114"/>
      <c r="H179" s="63" t="s">
        <v>9</v>
      </c>
      <c r="I179" s="61">
        <v>807836</v>
      </c>
      <c r="J179" s="70">
        <v>1442557</v>
      </c>
      <c r="K179" s="74">
        <f t="shared" ref="K179" si="18">J179/I179*100</f>
        <v>178.57052669106105</v>
      </c>
      <c r="L179" s="70"/>
      <c r="M179" s="70"/>
      <c r="N179" s="70"/>
      <c r="O179" s="70">
        <v>0</v>
      </c>
    </row>
    <row r="180" spans="1:15" ht="15.75" customHeight="1" x14ac:dyDescent="0.25">
      <c r="A180" s="7"/>
      <c r="B180" s="7"/>
      <c r="C180" s="64"/>
      <c r="D180" s="42"/>
      <c r="E180" s="43"/>
      <c r="F180" s="62"/>
      <c r="G180" s="34"/>
      <c r="H180" s="63"/>
      <c r="I180" s="70"/>
      <c r="J180" s="70"/>
      <c r="K180" s="70"/>
      <c r="L180" s="70"/>
      <c r="M180" s="70"/>
      <c r="N180" s="70"/>
      <c r="O180" s="70"/>
    </row>
    <row r="181" spans="1:15" x14ac:dyDescent="0.25">
      <c r="A181" s="18" t="s">
        <v>301</v>
      </c>
      <c r="B181" s="38" t="s">
        <v>299</v>
      </c>
      <c r="C181" s="18"/>
      <c r="D181" s="38"/>
      <c r="E181" s="38"/>
      <c r="F181" s="38"/>
      <c r="G181" s="38"/>
      <c r="H181" s="33"/>
      <c r="I181" s="70"/>
      <c r="J181" s="70"/>
      <c r="K181" s="70"/>
      <c r="L181" s="70"/>
      <c r="M181" s="70"/>
      <c r="N181" s="70"/>
      <c r="O181" s="70"/>
    </row>
    <row r="182" spans="1:15" ht="20.100000000000001" customHeight="1" x14ac:dyDescent="0.25">
      <c r="A182" s="93" t="s">
        <v>359</v>
      </c>
      <c r="B182" s="143" t="s">
        <v>298</v>
      </c>
      <c r="C182" s="143" t="s">
        <v>294</v>
      </c>
      <c r="D182" s="143" t="s">
        <v>297</v>
      </c>
      <c r="E182" s="144">
        <v>40</v>
      </c>
      <c r="F182" s="116">
        <v>29.1</v>
      </c>
      <c r="G182" s="107" t="s">
        <v>333</v>
      </c>
      <c r="H182" s="60" t="s">
        <v>5</v>
      </c>
      <c r="I182" s="75">
        <f>I183+I184+I185+I186</f>
        <v>7972</v>
      </c>
      <c r="J182" s="75">
        <f>J183+J184+J185+J186</f>
        <v>7972</v>
      </c>
      <c r="K182" s="75">
        <f>J182/I182*100</f>
        <v>100</v>
      </c>
      <c r="L182" s="70">
        <v>1</v>
      </c>
      <c r="M182" s="70"/>
      <c r="N182" s="70"/>
      <c r="O182" s="70">
        <v>1</v>
      </c>
    </row>
    <row r="183" spans="1:15" ht="45.75" customHeight="1" x14ac:dyDescent="0.25">
      <c r="A183" s="93"/>
      <c r="B183" s="143"/>
      <c r="C183" s="143"/>
      <c r="D183" s="143"/>
      <c r="E183" s="144"/>
      <c r="F183" s="116"/>
      <c r="G183" s="107"/>
      <c r="H183" s="53" t="s">
        <v>6</v>
      </c>
      <c r="I183" s="70">
        <v>0</v>
      </c>
      <c r="J183" s="70">
        <v>0</v>
      </c>
      <c r="K183" s="70">
        <v>0</v>
      </c>
      <c r="L183" s="70"/>
      <c r="M183" s="70"/>
      <c r="N183" s="70"/>
      <c r="O183" s="70"/>
    </row>
    <row r="184" spans="1:15" ht="39" customHeight="1" x14ac:dyDescent="0.25">
      <c r="A184" s="93"/>
      <c r="B184" s="143"/>
      <c r="C184" s="143"/>
      <c r="D184" s="143"/>
      <c r="E184" s="144"/>
      <c r="F184" s="116"/>
      <c r="G184" s="107"/>
      <c r="H184" s="53" t="s">
        <v>7</v>
      </c>
      <c r="I184" s="70">
        <v>0</v>
      </c>
      <c r="J184" s="70">
        <v>0</v>
      </c>
      <c r="K184" s="70">
        <v>0</v>
      </c>
      <c r="L184" s="70"/>
      <c r="M184" s="70"/>
      <c r="N184" s="70"/>
      <c r="O184" s="70"/>
    </row>
    <row r="185" spans="1:15" ht="33.75" customHeight="1" x14ac:dyDescent="0.25">
      <c r="A185" s="93"/>
      <c r="B185" s="143"/>
      <c r="C185" s="143"/>
      <c r="D185" s="143"/>
      <c r="E185" s="144"/>
      <c r="F185" s="116"/>
      <c r="G185" s="107"/>
      <c r="H185" s="53" t="s">
        <v>8</v>
      </c>
      <c r="I185" s="70">
        <v>0</v>
      </c>
      <c r="J185" s="70">
        <v>0</v>
      </c>
      <c r="K185" s="70">
        <v>0</v>
      </c>
      <c r="L185" s="70"/>
      <c r="M185" s="70"/>
      <c r="N185" s="70"/>
      <c r="O185" s="70"/>
    </row>
    <row r="186" spans="1:15" ht="57.75" customHeight="1" x14ac:dyDescent="0.25">
      <c r="A186" s="93"/>
      <c r="B186" s="143"/>
      <c r="C186" s="143"/>
      <c r="D186" s="143"/>
      <c r="E186" s="144"/>
      <c r="F186" s="116"/>
      <c r="G186" s="107"/>
      <c r="H186" s="63" t="s">
        <v>9</v>
      </c>
      <c r="I186" s="70">
        <v>7972</v>
      </c>
      <c r="J186" s="70">
        <v>7972</v>
      </c>
      <c r="K186" s="70">
        <f>J186/I186*100</f>
        <v>100</v>
      </c>
      <c r="L186" s="70"/>
      <c r="M186" s="70"/>
      <c r="N186" s="70"/>
      <c r="O186" s="70"/>
    </row>
    <row r="187" spans="1:15" ht="64.5" customHeight="1" x14ac:dyDescent="0.25">
      <c r="A187" s="93" t="s">
        <v>362</v>
      </c>
      <c r="B187" s="143" t="s">
        <v>374</v>
      </c>
      <c r="C187" s="143" t="s">
        <v>294</v>
      </c>
      <c r="D187" s="143" t="s">
        <v>127</v>
      </c>
      <c r="E187" s="144">
        <v>4404.12</v>
      </c>
      <c r="F187" s="116">
        <v>976.7</v>
      </c>
      <c r="G187" s="107" t="s">
        <v>330</v>
      </c>
      <c r="H187" s="60" t="s">
        <v>5</v>
      </c>
      <c r="I187" s="75">
        <f>I188+I189+I190+I191</f>
        <v>325200</v>
      </c>
      <c r="J187" s="75">
        <f>J188+J189+J190+J191</f>
        <v>325200</v>
      </c>
      <c r="K187" s="75">
        <f>J187/I187*100</f>
        <v>100</v>
      </c>
      <c r="L187" s="70">
        <v>1</v>
      </c>
      <c r="M187" s="70"/>
      <c r="N187" s="70"/>
      <c r="O187" s="70">
        <v>1</v>
      </c>
    </row>
    <row r="188" spans="1:15" ht="35.25" customHeight="1" x14ac:dyDescent="0.25">
      <c r="A188" s="93"/>
      <c r="B188" s="143"/>
      <c r="C188" s="143"/>
      <c r="D188" s="143"/>
      <c r="E188" s="144"/>
      <c r="F188" s="116"/>
      <c r="G188" s="107"/>
      <c r="H188" s="53" t="s">
        <v>6</v>
      </c>
      <c r="I188" s="70">
        <v>0</v>
      </c>
      <c r="J188" s="70">
        <v>0</v>
      </c>
      <c r="K188" s="70">
        <v>0</v>
      </c>
      <c r="L188" s="70"/>
      <c r="M188" s="70"/>
      <c r="N188" s="70"/>
      <c r="O188" s="70"/>
    </row>
    <row r="189" spans="1:15" ht="36" customHeight="1" x14ac:dyDescent="0.25">
      <c r="A189" s="93"/>
      <c r="B189" s="143"/>
      <c r="C189" s="143"/>
      <c r="D189" s="143"/>
      <c r="E189" s="144"/>
      <c r="F189" s="116"/>
      <c r="G189" s="107"/>
      <c r="H189" s="53" t="s">
        <v>7</v>
      </c>
      <c r="I189" s="70">
        <v>0</v>
      </c>
      <c r="J189" s="70">
        <v>0</v>
      </c>
      <c r="K189" s="70">
        <v>0</v>
      </c>
      <c r="L189" s="70"/>
      <c r="M189" s="70"/>
      <c r="N189" s="70"/>
      <c r="O189" s="70"/>
    </row>
    <row r="190" spans="1:15" ht="26.25" customHeight="1" x14ac:dyDescent="0.25">
      <c r="A190" s="93"/>
      <c r="B190" s="143"/>
      <c r="C190" s="143"/>
      <c r="D190" s="143"/>
      <c r="E190" s="144"/>
      <c r="F190" s="116"/>
      <c r="G190" s="107"/>
      <c r="H190" s="53" t="s">
        <v>8</v>
      </c>
      <c r="I190" s="70">
        <v>0</v>
      </c>
      <c r="J190" s="70">
        <v>0</v>
      </c>
      <c r="K190" s="70">
        <v>0</v>
      </c>
      <c r="L190" s="70"/>
      <c r="M190" s="70"/>
      <c r="N190" s="70"/>
      <c r="O190" s="70"/>
    </row>
    <row r="191" spans="1:15" ht="27.75" customHeight="1" x14ac:dyDescent="0.25">
      <c r="A191" s="93"/>
      <c r="B191" s="143"/>
      <c r="C191" s="143"/>
      <c r="D191" s="143"/>
      <c r="E191" s="144"/>
      <c r="F191" s="116"/>
      <c r="G191" s="107"/>
      <c r="H191" s="63" t="s">
        <v>9</v>
      </c>
      <c r="I191" s="70">
        <v>325200</v>
      </c>
      <c r="J191" s="70">
        <v>325200</v>
      </c>
      <c r="K191" s="70">
        <f t="shared" ref="K191" si="19">J191/I191*100</f>
        <v>100</v>
      </c>
      <c r="L191" s="70"/>
      <c r="M191" s="70"/>
      <c r="N191" s="70"/>
      <c r="O191" s="70"/>
    </row>
    <row r="192" spans="1:15" ht="96" customHeight="1" x14ac:dyDescent="0.25">
      <c r="A192" s="93" t="s">
        <v>360</v>
      </c>
      <c r="B192" s="92" t="s">
        <v>128</v>
      </c>
      <c r="C192" s="92"/>
      <c r="D192" s="92" t="s">
        <v>129</v>
      </c>
      <c r="E192" s="116">
        <v>105.6</v>
      </c>
      <c r="F192" s="116">
        <v>113.6</v>
      </c>
      <c r="G192" s="107" t="s">
        <v>329</v>
      </c>
      <c r="H192" s="60" t="s">
        <v>5</v>
      </c>
      <c r="I192" s="75">
        <v>0</v>
      </c>
      <c r="J192" s="75">
        <v>0</v>
      </c>
      <c r="K192" s="75">
        <v>0</v>
      </c>
      <c r="L192" s="70">
        <v>1</v>
      </c>
      <c r="M192" s="70"/>
      <c r="N192" s="70">
        <v>1</v>
      </c>
      <c r="O192" s="70"/>
    </row>
    <row r="193" spans="1:18" ht="15" customHeight="1" x14ac:dyDescent="0.25">
      <c r="A193" s="93"/>
      <c r="B193" s="92"/>
      <c r="C193" s="92"/>
      <c r="D193" s="92"/>
      <c r="E193" s="116"/>
      <c r="F193" s="116"/>
      <c r="G193" s="107"/>
      <c r="H193" s="53" t="s">
        <v>6</v>
      </c>
      <c r="I193" s="70">
        <v>0</v>
      </c>
      <c r="J193" s="70">
        <v>0</v>
      </c>
      <c r="K193" s="70">
        <v>0</v>
      </c>
      <c r="L193" s="70"/>
      <c r="M193" s="70"/>
      <c r="N193" s="70"/>
      <c r="O193" s="70"/>
    </row>
    <row r="194" spans="1:18" ht="15" customHeight="1" x14ac:dyDescent="0.25">
      <c r="A194" s="93"/>
      <c r="B194" s="92"/>
      <c r="C194" s="92"/>
      <c r="D194" s="92"/>
      <c r="E194" s="116"/>
      <c r="F194" s="116"/>
      <c r="G194" s="107"/>
      <c r="H194" s="53" t="s">
        <v>7</v>
      </c>
      <c r="I194" s="70">
        <v>0</v>
      </c>
      <c r="J194" s="70">
        <v>0</v>
      </c>
      <c r="K194" s="70">
        <v>0</v>
      </c>
      <c r="L194" s="70"/>
      <c r="M194" s="70"/>
      <c r="N194" s="70"/>
      <c r="O194" s="70"/>
    </row>
    <row r="195" spans="1:18" ht="15" customHeight="1" x14ac:dyDescent="0.25">
      <c r="A195" s="93"/>
      <c r="B195" s="92"/>
      <c r="C195" s="92"/>
      <c r="D195" s="92"/>
      <c r="E195" s="116"/>
      <c r="F195" s="116"/>
      <c r="G195" s="107"/>
      <c r="H195" s="53" t="s">
        <v>8</v>
      </c>
      <c r="I195" s="70">
        <v>0</v>
      </c>
      <c r="J195" s="70">
        <v>0</v>
      </c>
      <c r="K195" s="70">
        <v>0</v>
      </c>
      <c r="L195" s="70"/>
      <c r="M195" s="70"/>
      <c r="N195" s="70"/>
      <c r="O195" s="70"/>
    </row>
    <row r="196" spans="1:18" ht="55.5" customHeight="1" x14ac:dyDescent="0.25">
      <c r="A196" s="93"/>
      <c r="B196" s="92"/>
      <c r="C196" s="92"/>
      <c r="D196" s="92"/>
      <c r="E196" s="116"/>
      <c r="F196" s="116"/>
      <c r="G196" s="107"/>
      <c r="H196" s="63" t="s">
        <v>9</v>
      </c>
      <c r="I196" s="70">
        <v>0</v>
      </c>
      <c r="J196" s="70">
        <v>0</v>
      </c>
      <c r="K196" s="70">
        <v>0</v>
      </c>
      <c r="L196" s="70"/>
      <c r="M196" s="70"/>
      <c r="N196" s="70"/>
      <c r="O196" s="70"/>
    </row>
    <row r="197" spans="1:18" ht="55.5" customHeight="1" x14ac:dyDescent="0.25">
      <c r="A197" s="93" t="s">
        <v>361</v>
      </c>
      <c r="B197" s="92" t="s">
        <v>130</v>
      </c>
      <c r="C197" s="143" t="s">
        <v>294</v>
      </c>
      <c r="D197" s="92" t="s">
        <v>131</v>
      </c>
      <c r="E197" s="116">
        <v>102.5</v>
      </c>
      <c r="F197" s="92">
        <v>101</v>
      </c>
      <c r="G197" s="107" t="s">
        <v>375</v>
      </c>
      <c r="H197" s="60" t="s">
        <v>5</v>
      </c>
      <c r="I197" s="75">
        <v>0</v>
      </c>
      <c r="J197" s="75">
        <v>0</v>
      </c>
      <c r="K197" s="75">
        <v>0</v>
      </c>
      <c r="L197" s="70"/>
      <c r="M197" s="70">
        <v>1</v>
      </c>
      <c r="N197" s="70"/>
      <c r="O197" s="70">
        <v>1</v>
      </c>
    </row>
    <row r="198" spans="1:18" ht="32.25" customHeight="1" x14ac:dyDescent="0.25">
      <c r="A198" s="93"/>
      <c r="B198" s="92"/>
      <c r="C198" s="143"/>
      <c r="D198" s="92"/>
      <c r="E198" s="116"/>
      <c r="F198" s="92"/>
      <c r="G198" s="107"/>
      <c r="H198" s="53" t="s">
        <v>6</v>
      </c>
      <c r="I198" s="70">
        <v>0</v>
      </c>
      <c r="J198" s="70">
        <v>0</v>
      </c>
      <c r="K198" s="70">
        <v>0</v>
      </c>
      <c r="L198" s="70"/>
      <c r="M198" s="70"/>
      <c r="N198" s="70"/>
      <c r="O198" s="70"/>
    </row>
    <row r="199" spans="1:18" ht="37.5" customHeight="1" x14ac:dyDescent="0.25">
      <c r="A199" s="93"/>
      <c r="B199" s="92"/>
      <c r="C199" s="143"/>
      <c r="D199" s="92"/>
      <c r="E199" s="116"/>
      <c r="F199" s="92"/>
      <c r="G199" s="107"/>
      <c r="H199" s="53" t="s">
        <v>7</v>
      </c>
      <c r="I199" s="70">
        <v>0</v>
      </c>
      <c r="J199" s="70">
        <v>0</v>
      </c>
      <c r="K199" s="70">
        <v>0</v>
      </c>
      <c r="L199" s="70"/>
      <c r="M199" s="70"/>
      <c r="N199" s="70"/>
      <c r="O199" s="70"/>
    </row>
    <row r="200" spans="1:18" ht="33.75" customHeight="1" x14ac:dyDescent="0.25">
      <c r="A200" s="93"/>
      <c r="B200" s="92"/>
      <c r="C200" s="143"/>
      <c r="D200" s="92"/>
      <c r="E200" s="116"/>
      <c r="F200" s="92"/>
      <c r="G200" s="107"/>
      <c r="H200" s="53" t="s">
        <v>8</v>
      </c>
      <c r="I200" s="70">
        <v>0</v>
      </c>
      <c r="J200" s="70">
        <v>0</v>
      </c>
      <c r="K200" s="70">
        <v>0</v>
      </c>
      <c r="L200" s="70"/>
      <c r="M200" s="70"/>
      <c r="N200" s="70"/>
      <c r="O200" s="70"/>
    </row>
    <row r="201" spans="1:18" ht="35.25" customHeight="1" x14ac:dyDescent="0.25">
      <c r="A201" s="93"/>
      <c r="B201" s="92"/>
      <c r="C201" s="143"/>
      <c r="D201" s="92"/>
      <c r="E201" s="116"/>
      <c r="F201" s="92"/>
      <c r="G201" s="107"/>
      <c r="H201" s="63" t="s">
        <v>9</v>
      </c>
      <c r="I201" s="70">
        <v>0</v>
      </c>
      <c r="J201" s="70">
        <v>0</v>
      </c>
      <c r="K201" s="70">
        <v>0</v>
      </c>
      <c r="L201" s="70"/>
      <c r="M201" s="70"/>
      <c r="N201" s="70"/>
      <c r="O201" s="70"/>
    </row>
    <row r="202" spans="1:18" s="4" customFormat="1" x14ac:dyDescent="0.2">
      <c r="A202" s="43" t="s">
        <v>132</v>
      </c>
      <c r="B202" s="43" t="s">
        <v>133</v>
      </c>
      <c r="C202" s="43"/>
      <c r="D202" s="43"/>
      <c r="E202" s="43"/>
      <c r="F202" s="43"/>
      <c r="G202" s="43"/>
      <c r="H202" s="43"/>
      <c r="I202" s="62"/>
      <c r="J202" s="62"/>
      <c r="K202" s="62"/>
      <c r="L202" s="62"/>
      <c r="M202" s="62"/>
      <c r="N202" s="62"/>
      <c r="O202" s="62"/>
      <c r="P202" s="30"/>
      <c r="Q202" s="30"/>
      <c r="R202" s="30"/>
    </row>
    <row r="203" spans="1:18" ht="26.25" customHeight="1" x14ac:dyDescent="0.25">
      <c r="A203" s="93" t="s">
        <v>134</v>
      </c>
      <c r="B203" s="115" t="s">
        <v>135</v>
      </c>
      <c r="C203" s="143" t="s">
        <v>294</v>
      </c>
      <c r="D203" s="115" t="s">
        <v>136</v>
      </c>
      <c r="E203" s="93">
        <v>1</v>
      </c>
      <c r="F203" s="93">
        <v>1</v>
      </c>
      <c r="G203" s="115" t="s">
        <v>335</v>
      </c>
      <c r="H203" s="79" t="s">
        <v>5</v>
      </c>
      <c r="I203" s="75">
        <f>I204+I205+I206+I207</f>
        <v>22700</v>
      </c>
      <c r="J203" s="75">
        <f>J204+J205+J206+J207</f>
        <v>22700</v>
      </c>
      <c r="K203" s="75">
        <f>J203/I203*100</f>
        <v>100</v>
      </c>
      <c r="L203" s="70">
        <v>1</v>
      </c>
      <c r="M203" s="70"/>
      <c r="N203" s="70">
        <v>1</v>
      </c>
      <c r="O203" s="70"/>
      <c r="P203" s="2"/>
      <c r="Q203" s="2"/>
      <c r="R203" s="2"/>
    </row>
    <row r="204" spans="1:18" ht="36.75" customHeight="1" x14ac:dyDescent="0.25">
      <c r="A204" s="93"/>
      <c r="B204" s="115"/>
      <c r="C204" s="143"/>
      <c r="D204" s="115"/>
      <c r="E204" s="93"/>
      <c r="F204" s="93"/>
      <c r="G204" s="115"/>
      <c r="H204" s="23" t="s">
        <v>6</v>
      </c>
      <c r="I204" s="70">
        <v>0</v>
      </c>
      <c r="J204" s="70">
        <v>0</v>
      </c>
      <c r="K204" s="70">
        <v>0</v>
      </c>
      <c r="L204" s="70"/>
      <c r="M204" s="70"/>
      <c r="N204" s="70"/>
      <c r="O204" s="70"/>
    </row>
    <row r="205" spans="1:18" ht="36" customHeight="1" x14ac:dyDescent="0.25">
      <c r="A205" s="93"/>
      <c r="B205" s="115"/>
      <c r="C205" s="143"/>
      <c r="D205" s="115"/>
      <c r="E205" s="93"/>
      <c r="F205" s="93"/>
      <c r="G205" s="115"/>
      <c r="H205" s="23" t="s">
        <v>7</v>
      </c>
      <c r="I205" s="70">
        <v>0</v>
      </c>
      <c r="J205" s="70">
        <v>0</v>
      </c>
      <c r="K205" s="70">
        <v>0</v>
      </c>
      <c r="L205" s="70"/>
      <c r="M205" s="70"/>
      <c r="N205" s="70"/>
      <c r="O205" s="70"/>
    </row>
    <row r="206" spans="1:18" ht="39.75" customHeight="1" x14ac:dyDescent="0.25">
      <c r="A206" s="93"/>
      <c r="B206" s="115"/>
      <c r="C206" s="143"/>
      <c r="D206" s="115"/>
      <c r="E206" s="93"/>
      <c r="F206" s="93"/>
      <c r="G206" s="115"/>
      <c r="H206" s="23" t="s">
        <v>8</v>
      </c>
      <c r="I206" s="70">
        <v>0</v>
      </c>
      <c r="J206" s="70">
        <v>0</v>
      </c>
      <c r="K206" s="70">
        <v>0</v>
      </c>
      <c r="L206" s="70"/>
      <c r="M206" s="70"/>
      <c r="N206" s="70"/>
      <c r="O206" s="70"/>
    </row>
    <row r="207" spans="1:18" ht="42.75" customHeight="1" x14ac:dyDescent="0.25">
      <c r="A207" s="93"/>
      <c r="B207" s="115"/>
      <c r="C207" s="143"/>
      <c r="D207" s="115"/>
      <c r="E207" s="93"/>
      <c r="F207" s="93"/>
      <c r="G207" s="115"/>
      <c r="H207" s="23" t="s">
        <v>9</v>
      </c>
      <c r="I207" s="70">
        <v>22700</v>
      </c>
      <c r="J207" s="70">
        <v>22700</v>
      </c>
      <c r="K207" s="70">
        <f t="shared" ref="K207" si="20">J207/I207*100</f>
        <v>100</v>
      </c>
      <c r="L207" s="70"/>
      <c r="M207" s="70"/>
      <c r="N207" s="70"/>
      <c r="O207" s="70"/>
    </row>
    <row r="208" spans="1:18" ht="31.5" customHeight="1" x14ac:dyDescent="0.25">
      <c r="A208" s="93" t="s">
        <v>137</v>
      </c>
      <c r="B208" s="115" t="s">
        <v>138</v>
      </c>
      <c r="C208" s="143" t="s">
        <v>294</v>
      </c>
      <c r="D208" s="115" t="s">
        <v>139</v>
      </c>
      <c r="E208" s="93">
        <v>4.8</v>
      </c>
      <c r="F208" s="93">
        <v>0</v>
      </c>
      <c r="G208" s="115" t="s">
        <v>379</v>
      </c>
      <c r="H208" s="79" t="s">
        <v>5</v>
      </c>
      <c r="I208" s="75">
        <v>0</v>
      </c>
      <c r="J208" s="75">
        <v>0</v>
      </c>
      <c r="K208" s="75">
        <v>0</v>
      </c>
      <c r="L208" s="70">
        <v>0</v>
      </c>
      <c r="M208" s="70">
        <v>1</v>
      </c>
      <c r="N208" s="70"/>
      <c r="O208" s="70">
        <v>1</v>
      </c>
    </row>
    <row r="209" spans="1:15" ht="43.5" customHeight="1" x14ac:dyDescent="0.25">
      <c r="A209" s="93"/>
      <c r="B209" s="115"/>
      <c r="C209" s="143"/>
      <c r="D209" s="115"/>
      <c r="E209" s="93"/>
      <c r="F209" s="93"/>
      <c r="G209" s="115"/>
      <c r="H209" s="23" t="s">
        <v>6</v>
      </c>
      <c r="I209" s="70">
        <v>0</v>
      </c>
      <c r="J209" s="70">
        <v>0</v>
      </c>
      <c r="K209" s="70">
        <v>0</v>
      </c>
      <c r="L209" s="70"/>
      <c r="M209" s="70"/>
      <c r="N209" s="70"/>
      <c r="O209" s="70"/>
    </row>
    <row r="210" spans="1:15" ht="47.25" customHeight="1" x14ac:dyDescent="0.25">
      <c r="A210" s="93"/>
      <c r="B210" s="115"/>
      <c r="C210" s="143"/>
      <c r="D210" s="115"/>
      <c r="E210" s="93"/>
      <c r="F210" s="93"/>
      <c r="G210" s="115"/>
      <c r="H210" s="23" t="s">
        <v>7</v>
      </c>
      <c r="I210" s="70">
        <v>0</v>
      </c>
      <c r="J210" s="70">
        <v>0</v>
      </c>
      <c r="K210" s="70">
        <v>0</v>
      </c>
      <c r="L210" s="70"/>
      <c r="M210" s="70"/>
      <c r="N210" s="70"/>
      <c r="O210" s="70"/>
    </row>
    <row r="211" spans="1:15" ht="27" customHeight="1" x14ac:dyDescent="0.25">
      <c r="A211" s="93"/>
      <c r="B211" s="115"/>
      <c r="C211" s="143"/>
      <c r="D211" s="115"/>
      <c r="E211" s="93"/>
      <c r="F211" s="93"/>
      <c r="G211" s="115"/>
      <c r="H211" s="23" t="s">
        <v>8</v>
      </c>
      <c r="I211" s="70">
        <v>0</v>
      </c>
      <c r="J211" s="70">
        <v>0</v>
      </c>
      <c r="K211" s="70">
        <v>0</v>
      </c>
      <c r="L211" s="70"/>
      <c r="M211" s="70"/>
      <c r="N211" s="70"/>
      <c r="O211" s="70"/>
    </row>
    <row r="212" spans="1:15" ht="41.25" customHeight="1" x14ac:dyDescent="0.25">
      <c r="A212" s="93"/>
      <c r="B212" s="115"/>
      <c r="C212" s="143"/>
      <c r="D212" s="115"/>
      <c r="E212" s="93"/>
      <c r="F212" s="93"/>
      <c r="G212" s="115"/>
      <c r="H212" s="23" t="s">
        <v>9</v>
      </c>
      <c r="I212" s="70">
        <v>0</v>
      </c>
      <c r="J212" s="70">
        <v>0</v>
      </c>
      <c r="K212" s="70">
        <v>0</v>
      </c>
      <c r="L212" s="70"/>
      <c r="M212" s="70"/>
      <c r="N212" s="70"/>
      <c r="O212" s="70"/>
    </row>
    <row r="213" spans="1:15" ht="41.25" customHeight="1" x14ac:dyDescent="0.25">
      <c r="A213" s="93" t="s">
        <v>140</v>
      </c>
      <c r="B213" s="115" t="s">
        <v>141</v>
      </c>
      <c r="C213" s="143" t="s">
        <v>294</v>
      </c>
      <c r="D213" s="115" t="s">
        <v>142</v>
      </c>
      <c r="E213" s="93">
        <v>82</v>
      </c>
      <c r="F213" s="93">
        <v>82</v>
      </c>
      <c r="G213" s="115" t="s">
        <v>336</v>
      </c>
      <c r="H213" s="60" t="s">
        <v>5</v>
      </c>
      <c r="I213" s="75">
        <v>0</v>
      </c>
      <c r="J213" s="75">
        <v>0</v>
      </c>
      <c r="K213" s="75">
        <v>0</v>
      </c>
      <c r="L213" s="72">
        <v>1</v>
      </c>
      <c r="M213" s="70"/>
      <c r="N213" s="70">
        <v>1</v>
      </c>
      <c r="O213" s="70"/>
    </row>
    <row r="214" spans="1:15" ht="32.25" customHeight="1" x14ac:dyDescent="0.25">
      <c r="A214" s="93"/>
      <c r="B214" s="115"/>
      <c r="C214" s="143"/>
      <c r="D214" s="115"/>
      <c r="E214" s="93"/>
      <c r="F214" s="93"/>
      <c r="G214" s="115"/>
      <c r="H214" s="23" t="s">
        <v>6</v>
      </c>
      <c r="I214" s="70">
        <v>0</v>
      </c>
      <c r="J214" s="70">
        <v>0</v>
      </c>
      <c r="K214" s="70">
        <v>0</v>
      </c>
      <c r="L214" s="70"/>
      <c r="M214" s="70"/>
      <c r="N214" s="70"/>
      <c r="O214" s="70"/>
    </row>
    <row r="215" spans="1:15" ht="45.75" customHeight="1" x14ac:dyDescent="0.25">
      <c r="A215" s="93"/>
      <c r="B215" s="115"/>
      <c r="C215" s="143"/>
      <c r="D215" s="115"/>
      <c r="E215" s="93"/>
      <c r="F215" s="93"/>
      <c r="G215" s="115"/>
      <c r="H215" s="23" t="s">
        <v>7</v>
      </c>
      <c r="I215" s="70">
        <v>0</v>
      </c>
      <c r="J215" s="70">
        <v>0</v>
      </c>
      <c r="K215" s="70">
        <v>0</v>
      </c>
      <c r="L215" s="70"/>
      <c r="M215" s="70"/>
      <c r="N215" s="70"/>
      <c r="O215" s="70"/>
    </row>
    <row r="216" spans="1:15" ht="30" customHeight="1" x14ac:dyDescent="0.25">
      <c r="A216" s="93"/>
      <c r="B216" s="115"/>
      <c r="C216" s="143"/>
      <c r="D216" s="115"/>
      <c r="E216" s="93"/>
      <c r="F216" s="93"/>
      <c r="G216" s="115"/>
      <c r="H216" s="23" t="s">
        <v>8</v>
      </c>
      <c r="I216" s="70">
        <v>0</v>
      </c>
      <c r="J216" s="70">
        <v>0</v>
      </c>
      <c r="K216" s="70">
        <v>0</v>
      </c>
      <c r="L216" s="70"/>
      <c r="M216" s="70"/>
      <c r="N216" s="70"/>
      <c r="O216" s="70"/>
    </row>
    <row r="217" spans="1:15" ht="36" customHeight="1" x14ac:dyDescent="0.25">
      <c r="A217" s="93"/>
      <c r="B217" s="115"/>
      <c r="C217" s="143"/>
      <c r="D217" s="115"/>
      <c r="E217" s="93"/>
      <c r="F217" s="93"/>
      <c r="G217" s="115"/>
      <c r="H217" s="23" t="s">
        <v>9</v>
      </c>
      <c r="I217" s="70">
        <v>0</v>
      </c>
      <c r="J217" s="70">
        <v>0</v>
      </c>
      <c r="K217" s="70">
        <v>0</v>
      </c>
      <c r="L217" s="70"/>
      <c r="M217" s="70"/>
      <c r="N217" s="70"/>
      <c r="O217" s="70"/>
    </row>
    <row r="218" spans="1:15" ht="30.75" customHeight="1" x14ac:dyDescent="0.25">
      <c r="A218" s="93" t="s">
        <v>143</v>
      </c>
      <c r="B218" s="115" t="s">
        <v>144</v>
      </c>
      <c r="C218" s="143" t="s">
        <v>294</v>
      </c>
      <c r="D218" s="115" t="s">
        <v>145</v>
      </c>
      <c r="E218" s="93">
        <v>6</v>
      </c>
      <c r="F218" s="93">
        <v>4.5999999999999996</v>
      </c>
      <c r="G218" s="115" t="s">
        <v>337</v>
      </c>
      <c r="H218" s="79" t="s">
        <v>5</v>
      </c>
      <c r="I218" s="75">
        <v>0</v>
      </c>
      <c r="J218" s="75">
        <v>0</v>
      </c>
      <c r="K218" s="75">
        <v>0</v>
      </c>
      <c r="L218" s="70">
        <v>1</v>
      </c>
      <c r="M218" s="70"/>
      <c r="N218" s="70"/>
      <c r="O218" s="70">
        <v>1</v>
      </c>
    </row>
    <row r="219" spans="1:15" ht="29.25" customHeight="1" x14ac:dyDescent="0.25">
      <c r="A219" s="93"/>
      <c r="B219" s="115"/>
      <c r="C219" s="143"/>
      <c r="D219" s="115"/>
      <c r="E219" s="93"/>
      <c r="F219" s="93"/>
      <c r="G219" s="115"/>
      <c r="H219" s="23" t="s">
        <v>6</v>
      </c>
      <c r="I219" s="70">
        <v>0</v>
      </c>
      <c r="J219" s="70">
        <v>0</v>
      </c>
      <c r="K219" s="70">
        <v>0</v>
      </c>
      <c r="L219" s="70"/>
      <c r="M219" s="70"/>
      <c r="N219" s="70"/>
      <c r="O219" s="70"/>
    </row>
    <row r="220" spans="1:15" ht="35.25" customHeight="1" x14ac:dyDescent="0.25">
      <c r="A220" s="93"/>
      <c r="B220" s="115"/>
      <c r="C220" s="143"/>
      <c r="D220" s="115"/>
      <c r="E220" s="93"/>
      <c r="F220" s="93"/>
      <c r="G220" s="115"/>
      <c r="H220" s="23" t="s">
        <v>7</v>
      </c>
      <c r="I220" s="70">
        <v>0</v>
      </c>
      <c r="J220" s="70">
        <v>0</v>
      </c>
      <c r="K220" s="70">
        <v>0</v>
      </c>
      <c r="L220" s="70"/>
      <c r="M220" s="70"/>
      <c r="N220" s="70"/>
      <c r="O220" s="70"/>
    </row>
    <row r="221" spans="1:15" ht="24.75" x14ac:dyDescent="0.25">
      <c r="A221" s="93"/>
      <c r="B221" s="115"/>
      <c r="C221" s="143"/>
      <c r="D221" s="115"/>
      <c r="E221" s="93"/>
      <c r="F221" s="93"/>
      <c r="G221" s="115"/>
      <c r="H221" s="23" t="s">
        <v>8</v>
      </c>
      <c r="I221" s="70">
        <v>0</v>
      </c>
      <c r="J221" s="70">
        <v>0</v>
      </c>
      <c r="K221" s="70">
        <v>0</v>
      </c>
      <c r="L221" s="70"/>
      <c r="M221" s="70"/>
      <c r="N221" s="70"/>
      <c r="O221" s="70"/>
    </row>
    <row r="222" spans="1:15" ht="46.5" customHeight="1" x14ac:dyDescent="0.25">
      <c r="A222" s="93"/>
      <c r="B222" s="115"/>
      <c r="C222" s="143"/>
      <c r="D222" s="115"/>
      <c r="E222" s="93"/>
      <c r="F222" s="93"/>
      <c r="G222" s="115"/>
      <c r="H222" s="23" t="s">
        <v>9</v>
      </c>
      <c r="I222" s="70">
        <v>0</v>
      </c>
      <c r="J222" s="70">
        <v>0</v>
      </c>
      <c r="K222" s="70">
        <v>0</v>
      </c>
      <c r="L222" s="70"/>
      <c r="M222" s="70"/>
      <c r="N222" s="70"/>
      <c r="O222" s="70"/>
    </row>
    <row r="223" spans="1:15" ht="65.25" customHeight="1" x14ac:dyDescent="0.25">
      <c r="A223" s="93" t="s">
        <v>146</v>
      </c>
      <c r="B223" s="115" t="s">
        <v>147</v>
      </c>
      <c r="C223" s="143" t="s">
        <v>294</v>
      </c>
      <c r="D223" s="115" t="s">
        <v>380</v>
      </c>
      <c r="E223" s="93">
        <v>18</v>
      </c>
      <c r="F223" s="93">
        <v>18</v>
      </c>
      <c r="G223" s="115" t="s">
        <v>338</v>
      </c>
      <c r="H223" s="79" t="s">
        <v>5</v>
      </c>
      <c r="I223" s="75">
        <f>I224+I225+I226+I227</f>
        <v>72537</v>
      </c>
      <c r="J223" s="75">
        <f>J224+J225+J226+J227</f>
        <v>72537</v>
      </c>
      <c r="K223" s="70">
        <f t="shared" ref="K223:K230" si="21">J223/I223*100</f>
        <v>100</v>
      </c>
      <c r="L223" s="70">
        <v>1</v>
      </c>
      <c r="M223" s="70"/>
      <c r="N223" s="70">
        <v>1</v>
      </c>
      <c r="O223" s="70"/>
    </row>
    <row r="224" spans="1:15" ht="24.75" x14ac:dyDescent="0.25">
      <c r="A224" s="93"/>
      <c r="B224" s="115"/>
      <c r="C224" s="143"/>
      <c r="D224" s="115"/>
      <c r="E224" s="93"/>
      <c r="F224" s="93"/>
      <c r="G224" s="115"/>
      <c r="H224" s="23" t="s">
        <v>6</v>
      </c>
      <c r="I224" s="70">
        <v>72537</v>
      </c>
      <c r="J224" s="70">
        <v>72537</v>
      </c>
      <c r="K224" s="70">
        <f t="shared" si="21"/>
        <v>100</v>
      </c>
      <c r="L224" s="70"/>
      <c r="M224" s="70"/>
      <c r="N224" s="70"/>
      <c r="O224" s="70"/>
    </row>
    <row r="225" spans="1:15" ht="36.75" x14ac:dyDescent="0.25">
      <c r="A225" s="93"/>
      <c r="B225" s="115"/>
      <c r="C225" s="143"/>
      <c r="D225" s="115"/>
      <c r="E225" s="93"/>
      <c r="F225" s="93"/>
      <c r="G225" s="115"/>
      <c r="H225" s="23" t="s">
        <v>7</v>
      </c>
      <c r="I225" s="70">
        <v>0</v>
      </c>
      <c r="J225" s="70">
        <v>0</v>
      </c>
      <c r="K225" s="70">
        <v>0</v>
      </c>
      <c r="L225" s="70"/>
      <c r="M225" s="70"/>
      <c r="N225" s="70"/>
      <c r="O225" s="70"/>
    </row>
    <row r="226" spans="1:15" ht="24.75" x14ac:dyDescent="0.25">
      <c r="A226" s="93"/>
      <c r="B226" s="115"/>
      <c r="C226" s="143"/>
      <c r="D226" s="115"/>
      <c r="E226" s="93"/>
      <c r="F226" s="93"/>
      <c r="G226" s="115"/>
      <c r="H226" s="23" t="s">
        <v>8</v>
      </c>
      <c r="I226" s="70">
        <v>0</v>
      </c>
      <c r="J226" s="70">
        <v>0</v>
      </c>
      <c r="K226" s="70">
        <v>0</v>
      </c>
      <c r="L226" s="70"/>
      <c r="M226" s="70"/>
      <c r="N226" s="70"/>
      <c r="O226" s="70"/>
    </row>
    <row r="227" spans="1:15" ht="27" customHeight="1" x14ac:dyDescent="0.25">
      <c r="A227" s="93"/>
      <c r="B227" s="115"/>
      <c r="C227" s="143"/>
      <c r="D227" s="115"/>
      <c r="E227" s="93"/>
      <c r="F227" s="93"/>
      <c r="G227" s="115"/>
      <c r="H227" s="23" t="s">
        <v>9</v>
      </c>
      <c r="I227" s="70">
        <v>0</v>
      </c>
      <c r="J227" s="70">
        <v>0</v>
      </c>
      <c r="K227" s="70">
        <v>0</v>
      </c>
      <c r="L227" s="70"/>
      <c r="M227" s="70"/>
      <c r="N227" s="70"/>
      <c r="O227" s="70"/>
    </row>
    <row r="228" spans="1:15" ht="60.75" customHeight="1" x14ac:dyDescent="0.25">
      <c r="A228" s="93" t="s">
        <v>148</v>
      </c>
      <c r="B228" s="115" t="s">
        <v>149</v>
      </c>
      <c r="C228" s="143" t="s">
        <v>294</v>
      </c>
      <c r="D228" s="115" t="s">
        <v>150</v>
      </c>
      <c r="E228" s="93">
        <v>85</v>
      </c>
      <c r="F228" s="93">
        <v>93.2</v>
      </c>
      <c r="G228" s="115" t="s">
        <v>339</v>
      </c>
      <c r="H228" s="79" t="s">
        <v>5</v>
      </c>
      <c r="I228" s="75">
        <f>I229+I230+I231+I232</f>
        <v>2388.5</v>
      </c>
      <c r="J228" s="75">
        <f>J229+J230+J231+J232</f>
        <v>1833.1479999999999</v>
      </c>
      <c r="K228" s="74">
        <f t="shared" si="21"/>
        <v>76.748921917521457</v>
      </c>
      <c r="L228" s="70">
        <v>1</v>
      </c>
      <c r="M228" s="70"/>
      <c r="N228" s="70">
        <v>1</v>
      </c>
      <c r="O228" s="70"/>
    </row>
    <row r="229" spans="1:15" ht="36" customHeight="1" x14ac:dyDescent="0.25">
      <c r="A229" s="93"/>
      <c r="B229" s="115"/>
      <c r="C229" s="143"/>
      <c r="D229" s="115"/>
      <c r="E229" s="93"/>
      <c r="F229" s="93"/>
      <c r="G229" s="115"/>
      <c r="H229" s="23" t="s">
        <v>6</v>
      </c>
      <c r="I229" s="70">
        <v>0</v>
      </c>
      <c r="J229" s="70">
        <v>0</v>
      </c>
      <c r="K229" s="74">
        <v>0</v>
      </c>
      <c r="L229" s="70"/>
      <c r="M229" s="70"/>
      <c r="N229" s="70"/>
      <c r="O229" s="70"/>
    </row>
    <row r="230" spans="1:15" ht="41.25" customHeight="1" x14ac:dyDescent="0.25">
      <c r="A230" s="93"/>
      <c r="B230" s="115"/>
      <c r="C230" s="143"/>
      <c r="D230" s="115"/>
      <c r="E230" s="93"/>
      <c r="F230" s="93"/>
      <c r="G230" s="115"/>
      <c r="H230" s="23" t="s">
        <v>7</v>
      </c>
      <c r="I230" s="72">
        <v>2388.5</v>
      </c>
      <c r="J230" s="70">
        <v>1833.1479999999999</v>
      </c>
      <c r="K230" s="74">
        <f t="shared" si="21"/>
        <v>76.748921917521457</v>
      </c>
      <c r="L230" s="70"/>
      <c r="M230" s="70"/>
      <c r="N230" s="70"/>
      <c r="O230" s="70"/>
    </row>
    <row r="231" spans="1:15" ht="31.5" customHeight="1" x14ac:dyDescent="0.25">
      <c r="A231" s="93"/>
      <c r="B231" s="115"/>
      <c r="C231" s="143"/>
      <c r="D231" s="115"/>
      <c r="E231" s="93"/>
      <c r="F231" s="93"/>
      <c r="G231" s="115"/>
      <c r="H231" s="23" t="s">
        <v>8</v>
      </c>
      <c r="I231" s="70">
        <v>0</v>
      </c>
      <c r="J231" s="70">
        <v>0</v>
      </c>
      <c r="K231" s="74">
        <v>0</v>
      </c>
      <c r="L231" s="70"/>
      <c r="M231" s="70"/>
      <c r="N231" s="70"/>
      <c r="O231" s="70"/>
    </row>
    <row r="232" spans="1:15" ht="45.75" customHeight="1" x14ac:dyDescent="0.25">
      <c r="A232" s="93"/>
      <c r="B232" s="115"/>
      <c r="C232" s="143"/>
      <c r="D232" s="115"/>
      <c r="E232" s="93"/>
      <c r="F232" s="93"/>
      <c r="G232" s="115"/>
      <c r="H232" s="23" t="s">
        <v>9</v>
      </c>
      <c r="I232" s="70">
        <v>0</v>
      </c>
      <c r="J232" s="70">
        <v>0</v>
      </c>
      <c r="K232" s="84">
        <v>0</v>
      </c>
      <c r="L232" s="70"/>
      <c r="M232" s="70"/>
      <c r="N232" s="70"/>
      <c r="O232" s="70"/>
    </row>
    <row r="233" spans="1:15" ht="39" customHeight="1" x14ac:dyDescent="0.25">
      <c r="A233" s="93" t="s">
        <v>151</v>
      </c>
      <c r="B233" s="143" t="s">
        <v>152</v>
      </c>
      <c r="C233" s="143" t="s">
        <v>294</v>
      </c>
      <c r="D233" s="143" t="s">
        <v>153</v>
      </c>
      <c r="E233" s="143">
        <v>17.5</v>
      </c>
      <c r="F233" s="143">
        <v>24.9</v>
      </c>
      <c r="G233" s="115" t="s">
        <v>340</v>
      </c>
      <c r="H233" s="79" t="s">
        <v>5</v>
      </c>
      <c r="I233" s="75">
        <v>0</v>
      </c>
      <c r="J233" s="75">
        <v>0</v>
      </c>
      <c r="K233" s="75">
        <v>0</v>
      </c>
      <c r="L233" s="70">
        <v>1</v>
      </c>
      <c r="M233" s="70"/>
      <c r="N233" s="70">
        <v>1</v>
      </c>
      <c r="O233" s="70"/>
    </row>
    <row r="234" spans="1:15" ht="24" customHeight="1" x14ac:dyDescent="0.25">
      <c r="A234" s="93"/>
      <c r="B234" s="143"/>
      <c r="C234" s="143"/>
      <c r="D234" s="143"/>
      <c r="E234" s="143"/>
      <c r="F234" s="143"/>
      <c r="G234" s="115"/>
      <c r="H234" s="23" t="s">
        <v>6</v>
      </c>
      <c r="I234" s="70">
        <v>0</v>
      </c>
      <c r="J234" s="70">
        <v>0</v>
      </c>
      <c r="K234" s="70">
        <v>0</v>
      </c>
      <c r="L234" s="70"/>
      <c r="M234" s="70"/>
      <c r="N234" s="70"/>
      <c r="O234" s="70"/>
    </row>
    <row r="235" spans="1:15" ht="24" customHeight="1" x14ac:dyDescent="0.25">
      <c r="A235" s="93"/>
      <c r="B235" s="143"/>
      <c r="C235" s="143"/>
      <c r="D235" s="143"/>
      <c r="E235" s="143"/>
      <c r="F235" s="143"/>
      <c r="G235" s="115"/>
      <c r="H235" s="23" t="s">
        <v>7</v>
      </c>
      <c r="I235" s="70">
        <v>0</v>
      </c>
      <c r="J235" s="70">
        <v>0</v>
      </c>
      <c r="K235" s="70">
        <v>0</v>
      </c>
      <c r="L235" s="70"/>
      <c r="M235" s="70"/>
      <c r="N235" s="70"/>
      <c r="O235" s="70"/>
    </row>
    <row r="236" spans="1:15" ht="24" customHeight="1" x14ac:dyDescent="0.25">
      <c r="A236" s="93"/>
      <c r="B236" s="143"/>
      <c r="C236" s="143"/>
      <c r="D236" s="143"/>
      <c r="E236" s="143"/>
      <c r="F236" s="143"/>
      <c r="G236" s="115"/>
      <c r="H236" s="23" t="s">
        <v>8</v>
      </c>
      <c r="I236" s="70">
        <v>0</v>
      </c>
      <c r="J236" s="70">
        <v>0</v>
      </c>
      <c r="K236" s="70">
        <v>0</v>
      </c>
      <c r="L236" s="70"/>
      <c r="M236" s="70"/>
      <c r="N236" s="70"/>
      <c r="O236" s="70"/>
    </row>
    <row r="237" spans="1:15" ht="41.25" customHeight="1" x14ac:dyDescent="0.25">
      <c r="A237" s="93"/>
      <c r="B237" s="143"/>
      <c r="C237" s="143"/>
      <c r="D237" s="143"/>
      <c r="E237" s="143"/>
      <c r="F237" s="143"/>
      <c r="G237" s="115"/>
      <c r="H237" s="23" t="s">
        <v>9</v>
      </c>
      <c r="I237" s="70">
        <v>0</v>
      </c>
      <c r="J237" s="70">
        <v>0</v>
      </c>
      <c r="K237" s="70">
        <v>0</v>
      </c>
      <c r="L237" s="70"/>
      <c r="M237" s="70"/>
      <c r="N237" s="70"/>
      <c r="O237" s="70"/>
    </row>
    <row r="238" spans="1:15" ht="60" customHeight="1" x14ac:dyDescent="0.25">
      <c r="A238" s="93" t="s">
        <v>137</v>
      </c>
      <c r="B238" s="115" t="s">
        <v>302</v>
      </c>
      <c r="C238" s="143" t="s">
        <v>294</v>
      </c>
      <c r="D238" s="143" t="s">
        <v>155</v>
      </c>
      <c r="E238" s="145">
        <v>3755.1</v>
      </c>
      <c r="F238" s="145">
        <v>4567.7</v>
      </c>
      <c r="G238" s="146" t="s">
        <v>381</v>
      </c>
      <c r="H238" s="79" t="s">
        <v>5</v>
      </c>
      <c r="I238" s="75">
        <f>I239+I240+I241+I242</f>
        <v>2266008</v>
      </c>
      <c r="J238" s="75">
        <f>J239+J240+J241+J242</f>
        <v>2266008</v>
      </c>
      <c r="K238" s="75">
        <f>J238/I238*100</f>
        <v>100</v>
      </c>
      <c r="L238" s="70">
        <v>1</v>
      </c>
      <c r="M238" s="70"/>
      <c r="N238" s="70"/>
      <c r="O238" s="70"/>
    </row>
    <row r="239" spans="1:15" ht="32.25" customHeight="1" x14ac:dyDescent="0.25">
      <c r="A239" s="93"/>
      <c r="B239" s="115"/>
      <c r="C239" s="143"/>
      <c r="D239" s="143"/>
      <c r="E239" s="145"/>
      <c r="F239" s="145"/>
      <c r="G239" s="146"/>
      <c r="H239" s="23" t="s">
        <v>6</v>
      </c>
      <c r="I239" s="70">
        <v>0</v>
      </c>
      <c r="J239" s="70">
        <v>0</v>
      </c>
      <c r="K239" s="70">
        <v>0</v>
      </c>
      <c r="L239" s="70"/>
      <c r="M239" s="70"/>
      <c r="N239" s="70"/>
      <c r="O239" s="70"/>
    </row>
    <row r="240" spans="1:15" ht="42.75" customHeight="1" x14ac:dyDescent="0.25">
      <c r="A240" s="93"/>
      <c r="B240" s="115"/>
      <c r="C240" s="143"/>
      <c r="D240" s="143"/>
      <c r="E240" s="145"/>
      <c r="F240" s="145"/>
      <c r="G240" s="146"/>
      <c r="H240" s="23" t="s">
        <v>7</v>
      </c>
      <c r="I240" s="70">
        <v>0</v>
      </c>
      <c r="J240" s="70">
        <v>0</v>
      </c>
      <c r="K240" s="70">
        <v>0</v>
      </c>
      <c r="L240" s="70"/>
      <c r="M240" s="70"/>
      <c r="N240" s="70">
        <v>1</v>
      </c>
      <c r="O240" s="70"/>
    </row>
    <row r="241" spans="1:15" ht="39.75" customHeight="1" x14ac:dyDescent="0.25">
      <c r="A241" s="93"/>
      <c r="B241" s="115"/>
      <c r="C241" s="143"/>
      <c r="D241" s="143"/>
      <c r="E241" s="145"/>
      <c r="F241" s="145"/>
      <c r="G241" s="146"/>
      <c r="H241" s="23" t="s">
        <v>8</v>
      </c>
      <c r="I241" s="70">
        <v>0</v>
      </c>
      <c r="J241" s="70">
        <v>0</v>
      </c>
      <c r="K241" s="70">
        <v>0</v>
      </c>
      <c r="L241" s="70"/>
      <c r="M241" s="70"/>
      <c r="N241" s="70"/>
      <c r="O241" s="70"/>
    </row>
    <row r="242" spans="1:15" ht="18.75" customHeight="1" x14ac:dyDescent="0.25">
      <c r="A242" s="93"/>
      <c r="B242" s="115"/>
      <c r="C242" s="143"/>
      <c r="D242" s="143"/>
      <c r="E242" s="145"/>
      <c r="F242" s="145"/>
      <c r="G242" s="146"/>
      <c r="H242" s="107" t="s">
        <v>9</v>
      </c>
      <c r="I242" s="94">
        <v>2266008</v>
      </c>
      <c r="J242" s="94">
        <v>2266008</v>
      </c>
      <c r="K242" s="94">
        <f>J242/I242*100</f>
        <v>100</v>
      </c>
      <c r="L242" s="70"/>
      <c r="M242" s="70"/>
      <c r="N242" s="70"/>
      <c r="O242" s="70"/>
    </row>
    <row r="243" spans="1:15" ht="28.5" customHeight="1" x14ac:dyDescent="0.25">
      <c r="A243" s="93" t="s">
        <v>140</v>
      </c>
      <c r="B243" s="115"/>
      <c r="C243" s="143" t="s">
        <v>294</v>
      </c>
      <c r="D243" s="143" t="s">
        <v>156</v>
      </c>
      <c r="E243" s="145">
        <v>104.2</v>
      </c>
      <c r="F243" s="145">
        <v>116.7</v>
      </c>
      <c r="G243" s="146"/>
      <c r="H243" s="107"/>
      <c r="I243" s="94"/>
      <c r="J243" s="94"/>
      <c r="K243" s="94"/>
      <c r="L243" s="70"/>
      <c r="M243" s="70"/>
      <c r="N243" s="70"/>
      <c r="O243" s="70"/>
    </row>
    <row r="244" spans="1:15" ht="23.25" customHeight="1" x14ac:dyDescent="0.25">
      <c r="A244" s="93"/>
      <c r="B244" s="115"/>
      <c r="C244" s="143"/>
      <c r="D244" s="143"/>
      <c r="E244" s="145"/>
      <c r="F244" s="145"/>
      <c r="G244" s="146"/>
      <c r="H244" s="107"/>
      <c r="I244" s="94"/>
      <c r="J244" s="94"/>
      <c r="K244" s="94"/>
      <c r="L244" s="70"/>
      <c r="M244" s="70"/>
      <c r="N244" s="70">
        <v>1</v>
      </c>
      <c r="O244" s="70"/>
    </row>
    <row r="245" spans="1:15" ht="18.75" customHeight="1" x14ac:dyDescent="0.25">
      <c r="A245" s="93"/>
      <c r="B245" s="115"/>
      <c r="C245" s="143"/>
      <c r="D245" s="143"/>
      <c r="E245" s="145"/>
      <c r="F245" s="145"/>
      <c r="G245" s="146"/>
      <c r="H245" s="107"/>
      <c r="I245" s="94"/>
      <c r="J245" s="94"/>
      <c r="K245" s="94"/>
      <c r="L245" s="70"/>
      <c r="M245" s="70"/>
      <c r="N245" s="70"/>
      <c r="O245" s="70"/>
    </row>
    <row r="246" spans="1:15" ht="30" customHeight="1" x14ac:dyDescent="0.25">
      <c r="A246" s="93"/>
      <c r="B246" s="115"/>
      <c r="C246" s="143"/>
      <c r="D246" s="143"/>
      <c r="E246" s="145"/>
      <c r="F246" s="145"/>
      <c r="G246" s="146"/>
      <c r="H246" s="107"/>
      <c r="I246" s="94"/>
      <c r="J246" s="94"/>
      <c r="K246" s="94"/>
      <c r="L246" s="70"/>
      <c r="M246" s="70"/>
      <c r="N246" s="70"/>
      <c r="O246" s="70"/>
    </row>
    <row r="247" spans="1:15" ht="21" customHeight="1" x14ac:dyDescent="0.25">
      <c r="A247" s="93"/>
      <c r="B247" s="115"/>
      <c r="C247" s="143"/>
      <c r="D247" s="143"/>
      <c r="E247" s="145"/>
      <c r="F247" s="145"/>
      <c r="G247" s="146"/>
      <c r="H247" s="107"/>
      <c r="I247" s="94"/>
      <c r="J247" s="94"/>
      <c r="K247" s="94"/>
      <c r="L247" s="70"/>
      <c r="M247" s="70"/>
      <c r="N247" s="70"/>
      <c r="O247" s="70"/>
    </row>
    <row r="248" spans="1:15" ht="27" customHeight="1" x14ac:dyDescent="0.25">
      <c r="A248" s="62" t="s">
        <v>143</v>
      </c>
      <c r="B248" s="115"/>
      <c r="C248" s="143"/>
      <c r="D248" s="8" t="s">
        <v>157</v>
      </c>
      <c r="E248" s="9">
        <v>1754.6</v>
      </c>
      <c r="F248" s="9">
        <v>2150.3000000000002</v>
      </c>
      <c r="G248" s="146"/>
      <c r="H248" s="107"/>
      <c r="I248" s="94"/>
      <c r="J248" s="94"/>
      <c r="K248" s="94"/>
      <c r="L248" s="70"/>
      <c r="M248" s="70"/>
      <c r="N248" s="70">
        <v>1</v>
      </c>
      <c r="O248" s="70"/>
    </row>
    <row r="249" spans="1:15" ht="24" customHeight="1" x14ac:dyDescent="0.25">
      <c r="A249" s="62" t="s">
        <v>146</v>
      </c>
      <c r="B249" s="115"/>
      <c r="C249" s="143"/>
      <c r="D249" s="8" t="s">
        <v>158</v>
      </c>
      <c r="E249" s="9">
        <v>105.5</v>
      </c>
      <c r="F249" s="9">
        <v>122.9</v>
      </c>
      <c r="G249" s="146"/>
      <c r="H249" s="107"/>
      <c r="I249" s="94"/>
      <c r="J249" s="94"/>
      <c r="K249" s="94"/>
      <c r="L249" s="70"/>
      <c r="M249" s="70"/>
      <c r="N249" s="70">
        <v>1</v>
      </c>
      <c r="O249" s="70"/>
    </row>
    <row r="250" spans="1:15" ht="25.5" customHeight="1" x14ac:dyDescent="0.25">
      <c r="A250" s="62" t="s">
        <v>148</v>
      </c>
      <c r="B250" s="115"/>
      <c r="C250" s="143"/>
      <c r="D250" s="8" t="s">
        <v>159</v>
      </c>
      <c r="E250" s="9">
        <v>2000.4</v>
      </c>
      <c r="F250" s="9">
        <v>2417.6999999999998</v>
      </c>
      <c r="G250" s="146"/>
      <c r="H250" s="107"/>
      <c r="I250" s="94"/>
      <c r="J250" s="94"/>
      <c r="K250" s="94"/>
      <c r="L250" s="70"/>
      <c r="M250" s="70"/>
      <c r="N250" s="70">
        <v>1</v>
      </c>
      <c r="O250" s="70"/>
    </row>
    <row r="251" spans="1:15" ht="26.25" customHeight="1" x14ac:dyDescent="0.25">
      <c r="A251" s="62" t="s">
        <v>151</v>
      </c>
      <c r="B251" s="115"/>
      <c r="C251" s="143"/>
      <c r="D251" s="8" t="s">
        <v>160</v>
      </c>
      <c r="E251" s="9">
        <v>103.1</v>
      </c>
      <c r="F251" s="9">
        <v>111.6</v>
      </c>
      <c r="G251" s="146"/>
      <c r="H251" s="107"/>
      <c r="I251" s="94"/>
      <c r="J251" s="94"/>
      <c r="K251" s="94"/>
      <c r="L251" s="70"/>
      <c r="M251" s="70"/>
      <c r="N251" s="70">
        <v>1</v>
      </c>
      <c r="O251" s="70"/>
    </row>
    <row r="252" spans="1:15" ht="30" customHeight="1" x14ac:dyDescent="0.25">
      <c r="A252" s="93" t="s">
        <v>154</v>
      </c>
      <c r="B252" s="115"/>
      <c r="C252" s="143"/>
      <c r="D252" s="10" t="s">
        <v>161</v>
      </c>
      <c r="E252" s="9">
        <v>142222</v>
      </c>
      <c r="F252" s="9">
        <v>142500</v>
      </c>
      <c r="G252" s="146"/>
      <c r="H252" s="107"/>
      <c r="I252" s="94"/>
      <c r="J252" s="94"/>
      <c r="K252" s="94"/>
      <c r="L252" s="70"/>
      <c r="M252" s="70"/>
      <c r="N252" s="70">
        <v>1</v>
      </c>
      <c r="O252" s="70"/>
    </row>
    <row r="253" spans="1:15" ht="28.5" customHeight="1" x14ac:dyDescent="0.25">
      <c r="A253" s="93"/>
      <c r="B253" s="115"/>
      <c r="C253" s="143"/>
      <c r="D253" s="10" t="s">
        <v>162</v>
      </c>
      <c r="E253" s="9">
        <v>34.799999999999997</v>
      </c>
      <c r="F253" s="9">
        <v>36.4</v>
      </c>
      <c r="G253" s="146"/>
      <c r="H253" s="107"/>
      <c r="I253" s="94"/>
      <c r="J253" s="94"/>
      <c r="K253" s="94"/>
      <c r="L253" s="70"/>
      <c r="M253" s="70"/>
      <c r="N253" s="70">
        <v>1</v>
      </c>
      <c r="O253" s="70"/>
    </row>
    <row r="254" spans="1:15" ht="15.75" customHeight="1" x14ac:dyDescent="0.25">
      <c r="A254" s="93"/>
      <c r="B254" s="115"/>
      <c r="C254" s="143"/>
      <c r="D254" s="11" t="s">
        <v>163</v>
      </c>
      <c r="E254" s="9">
        <v>272390</v>
      </c>
      <c r="F254" s="9">
        <v>217754</v>
      </c>
      <c r="G254" s="146"/>
      <c r="H254" s="107"/>
      <c r="I254" s="94"/>
      <c r="J254" s="94"/>
      <c r="K254" s="94"/>
      <c r="L254" s="70"/>
      <c r="M254" s="70"/>
      <c r="N254" s="70"/>
      <c r="O254" s="70"/>
    </row>
    <row r="255" spans="1:15" ht="21" customHeight="1" x14ac:dyDescent="0.25">
      <c r="A255" s="93"/>
      <c r="B255" s="115"/>
      <c r="C255" s="143"/>
      <c r="D255" s="10" t="s">
        <v>164</v>
      </c>
      <c r="E255" s="9">
        <v>10354</v>
      </c>
      <c r="F255" s="12">
        <v>13402.5</v>
      </c>
      <c r="G255" s="146"/>
      <c r="H255" s="107"/>
      <c r="I255" s="94"/>
      <c r="J255" s="94"/>
      <c r="K255" s="94"/>
      <c r="L255" s="70"/>
      <c r="M255" s="70"/>
      <c r="N255" s="70"/>
      <c r="O255" s="70"/>
    </row>
    <row r="256" spans="1:15" ht="15" customHeight="1" x14ac:dyDescent="0.25">
      <c r="A256" s="93"/>
      <c r="B256" s="115"/>
      <c r="C256" s="143"/>
      <c r="D256" s="10" t="s">
        <v>165</v>
      </c>
      <c r="E256" s="9">
        <v>21644</v>
      </c>
      <c r="F256" s="9">
        <v>22536.7</v>
      </c>
      <c r="G256" s="146"/>
      <c r="H256" s="107"/>
      <c r="I256" s="94"/>
      <c r="J256" s="94"/>
      <c r="K256" s="94"/>
      <c r="L256" s="70"/>
      <c r="M256" s="70"/>
      <c r="N256" s="70"/>
      <c r="O256" s="70"/>
    </row>
    <row r="257" spans="1:15" ht="15" customHeight="1" x14ac:dyDescent="0.25">
      <c r="A257" s="93"/>
      <c r="B257" s="115"/>
      <c r="C257" s="143"/>
      <c r="D257" s="10" t="s">
        <v>166</v>
      </c>
      <c r="E257" s="9">
        <v>6200</v>
      </c>
      <c r="F257" s="9">
        <v>6278</v>
      </c>
      <c r="G257" s="146"/>
      <c r="H257" s="107"/>
      <c r="I257" s="94"/>
      <c r="J257" s="94"/>
      <c r="K257" s="94"/>
      <c r="L257" s="70"/>
      <c r="M257" s="70"/>
      <c r="N257" s="70"/>
      <c r="O257" s="70"/>
    </row>
    <row r="258" spans="1:15" ht="18.75" customHeight="1" x14ac:dyDescent="0.25">
      <c r="A258" s="93"/>
      <c r="B258" s="115"/>
      <c r="C258" s="143"/>
      <c r="D258" s="10" t="s">
        <v>167</v>
      </c>
      <c r="E258" s="9">
        <v>113046</v>
      </c>
      <c r="F258" s="9">
        <v>115301</v>
      </c>
      <c r="G258" s="146"/>
      <c r="H258" s="107"/>
      <c r="I258" s="94"/>
      <c r="J258" s="94"/>
      <c r="K258" s="94"/>
      <c r="L258" s="70"/>
      <c r="M258" s="70"/>
      <c r="N258" s="70"/>
      <c r="O258" s="70"/>
    </row>
    <row r="259" spans="1:15" x14ac:dyDescent="0.25">
      <c r="A259" s="62" t="s">
        <v>172</v>
      </c>
      <c r="B259" s="38" t="s">
        <v>168</v>
      </c>
      <c r="C259" s="18"/>
      <c r="D259" s="18"/>
      <c r="E259" s="18"/>
      <c r="F259" s="18"/>
      <c r="G259" s="18"/>
      <c r="H259" s="33"/>
      <c r="I259" s="70"/>
      <c r="J259" s="70"/>
      <c r="K259" s="70"/>
      <c r="L259" s="70"/>
      <c r="M259" s="70"/>
      <c r="N259" s="70"/>
      <c r="O259" s="70"/>
    </row>
    <row r="260" spans="1:15" ht="47.25" customHeight="1" x14ac:dyDescent="0.25">
      <c r="A260" s="93" t="s">
        <v>174</v>
      </c>
      <c r="B260" s="115" t="s">
        <v>169</v>
      </c>
      <c r="C260" s="92" t="s">
        <v>266</v>
      </c>
      <c r="D260" s="65" t="s">
        <v>303</v>
      </c>
      <c r="E260" s="49">
        <v>33000</v>
      </c>
      <c r="F260" s="49">
        <v>21800</v>
      </c>
      <c r="G260" s="114" t="s">
        <v>363</v>
      </c>
      <c r="H260" s="79" t="s">
        <v>5</v>
      </c>
      <c r="I260" s="75">
        <f>I261+I262+I263+I264</f>
        <v>33000</v>
      </c>
      <c r="J260" s="75">
        <f>J261+J262+J263+J264</f>
        <v>21800</v>
      </c>
      <c r="K260" s="77">
        <f>J260/I260*100</f>
        <v>66.060606060606062</v>
      </c>
      <c r="L260" s="70">
        <v>1</v>
      </c>
      <c r="M260" s="70"/>
      <c r="N260" s="70"/>
      <c r="O260" s="70">
        <v>1</v>
      </c>
    </row>
    <row r="261" spans="1:15" ht="36.75" customHeight="1" x14ac:dyDescent="0.25">
      <c r="A261" s="93"/>
      <c r="B261" s="115"/>
      <c r="C261" s="92"/>
      <c r="D261" s="65" t="s">
        <v>304</v>
      </c>
      <c r="E261" s="66">
        <v>116.3</v>
      </c>
      <c r="F261" s="66">
        <v>81.599999999999994</v>
      </c>
      <c r="G261" s="114"/>
      <c r="H261" s="23" t="s">
        <v>6</v>
      </c>
      <c r="I261" s="70">
        <v>0</v>
      </c>
      <c r="J261" s="70">
        <v>0</v>
      </c>
      <c r="K261" s="70">
        <v>0</v>
      </c>
      <c r="L261" s="70"/>
      <c r="M261" s="70"/>
      <c r="N261" s="70"/>
      <c r="O261" s="70">
        <v>1</v>
      </c>
    </row>
    <row r="262" spans="1:15" ht="49.5" customHeight="1" x14ac:dyDescent="0.25">
      <c r="A262" s="93"/>
      <c r="B262" s="115"/>
      <c r="C262" s="92"/>
      <c r="D262" s="19" t="s">
        <v>305</v>
      </c>
      <c r="E262" s="67">
        <v>6100</v>
      </c>
      <c r="F262" s="67">
        <v>7052</v>
      </c>
      <c r="G262" s="114"/>
      <c r="H262" s="23" t="s">
        <v>7</v>
      </c>
      <c r="I262" s="70">
        <v>0</v>
      </c>
      <c r="J262" s="70">
        <v>0</v>
      </c>
      <c r="K262" s="70">
        <v>0</v>
      </c>
      <c r="L262" s="70"/>
      <c r="M262" s="70"/>
      <c r="N262" s="70">
        <v>1</v>
      </c>
      <c r="O262" s="70"/>
    </row>
    <row r="263" spans="1:15" ht="75" customHeight="1" x14ac:dyDescent="0.25">
      <c r="A263" s="93" t="s">
        <v>175</v>
      </c>
      <c r="B263" s="115"/>
      <c r="C263" s="92"/>
      <c r="D263" s="92" t="s">
        <v>170</v>
      </c>
      <c r="E263" s="147">
        <v>35.630000000000003</v>
      </c>
      <c r="F263" s="147">
        <v>37.5</v>
      </c>
      <c r="G263" s="114"/>
      <c r="H263" s="23" t="s">
        <v>8</v>
      </c>
      <c r="I263" s="70">
        <v>0</v>
      </c>
      <c r="J263" s="70">
        <v>0</v>
      </c>
      <c r="K263" s="70">
        <v>0</v>
      </c>
      <c r="L263" s="70"/>
      <c r="M263" s="70"/>
      <c r="N263" s="70">
        <v>1</v>
      </c>
      <c r="O263" s="70"/>
    </row>
    <row r="264" spans="1:15" ht="36.75" x14ac:dyDescent="0.25">
      <c r="A264" s="93"/>
      <c r="B264" s="115"/>
      <c r="C264" s="92"/>
      <c r="D264" s="92"/>
      <c r="E264" s="147"/>
      <c r="F264" s="147"/>
      <c r="G264" s="114"/>
      <c r="H264" s="23" t="s">
        <v>9</v>
      </c>
      <c r="I264" s="70">
        <v>33000</v>
      </c>
      <c r="J264" s="70">
        <v>21800</v>
      </c>
      <c r="K264" s="82">
        <f>J264/I264*100</f>
        <v>66.060606060606062</v>
      </c>
      <c r="L264" s="70"/>
      <c r="M264" s="70"/>
      <c r="N264" s="70"/>
      <c r="O264" s="70"/>
    </row>
    <row r="265" spans="1:15" s="13" customFormat="1" ht="39" customHeight="1" x14ac:dyDescent="0.2">
      <c r="A265" s="93" t="s">
        <v>307</v>
      </c>
      <c r="B265" s="115" t="s">
        <v>171</v>
      </c>
      <c r="C265" s="92" t="s">
        <v>266</v>
      </c>
      <c r="D265" s="92" t="s">
        <v>306</v>
      </c>
      <c r="E265" s="147">
        <v>1</v>
      </c>
      <c r="F265" s="147">
        <v>1</v>
      </c>
      <c r="G265" s="115" t="s">
        <v>328</v>
      </c>
      <c r="H265" s="79" t="s">
        <v>5</v>
      </c>
      <c r="I265" s="81">
        <f>I266+I267+I268+I269</f>
        <v>7370.4790000000003</v>
      </c>
      <c r="J265" s="81">
        <f>J266+J267+J268+J269</f>
        <v>7370.4790000000003</v>
      </c>
      <c r="K265" s="81">
        <f>J265/I265*100</f>
        <v>100</v>
      </c>
      <c r="L265" s="62">
        <v>1</v>
      </c>
      <c r="M265" s="62"/>
      <c r="N265" s="70">
        <v>1</v>
      </c>
      <c r="O265" s="70"/>
    </row>
    <row r="266" spans="1:15" s="13" customFormat="1" ht="24" x14ac:dyDescent="0.2">
      <c r="A266" s="93"/>
      <c r="B266" s="115"/>
      <c r="C266" s="92"/>
      <c r="D266" s="92"/>
      <c r="E266" s="147"/>
      <c r="F266" s="147"/>
      <c r="G266" s="115"/>
      <c r="H266" s="23" t="s">
        <v>6</v>
      </c>
      <c r="I266" s="62">
        <v>0</v>
      </c>
      <c r="J266" s="62">
        <v>0</v>
      </c>
      <c r="K266" s="62">
        <v>0</v>
      </c>
      <c r="L266" s="62"/>
      <c r="M266" s="62"/>
      <c r="N266" s="70"/>
      <c r="O266" s="70"/>
    </row>
    <row r="267" spans="1:15" s="13" customFormat="1" ht="36" x14ac:dyDescent="0.2">
      <c r="A267" s="93"/>
      <c r="B267" s="115"/>
      <c r="C267" s="92"/>
      <c r="D267" s="92"/>
      <c r="E267" s="147"/>
      <c r="F267" s="147"/>
      <c r="G267" s="115"/>
      <c r="H267" s="23" t="s">
        <v>7</v>
      </c>
      <c r="I267" s="62">
        <v>7370.4790000000003</v>
      </c>
      <c r="J267" s="62">
        <v>7370.4790000000003</v>
      </c>
      <c r="K267" s="62">
        <f>J267/I267*100</f>
        <v>100</v>
      </c>
      <c r="L267" s="62"/>
      <c r="M267" s="62"/>
      <c r="N267" s="70"/>
      <c r="O267" s="70"/>
    </row>
    <row r="268" spans="1:15" s="13" customFormat="1" ht="24" x14ac:dyDescent="0.2">
      <c r="A268" s="93"/>
      <c r="B268" s="115"/>
      <c r="C268" s="92"/>
      <c r="D268" s="92"/>
      <c r="E268" s="147"/>
      <c r="F268" s="147"/>
      <c r="G268" s="115"/>
      <c r="H268" s="23" t="s">
        <v>8</v>
      </c>
      <c r="I268" s="62">
        <v>0</v>
      </c>
      <c r="J268" s="62">
        <v>0</v>
      </c>
      <c r="K268" s="62">
        <v>0</v>
      </c>
      <c r="L268" s="62"/>
      <c r="M268" s="62"/>
      <c r="N268" s="70"/>
      <c r="O268" s="70"/>
    </row>
    <row r="269" spans="1:15" s="13" customFormat="1" ht="36" x14ac:dyDescent="0.2">
      <c r="A269" s="93"/>
      <c r="B269" s="115"/>
      <c r="C269" s="92"/>
      <c r="D269" s="92"/>
      <c r="E269" s="147"/>
      <c r="F269" s="147"/>
      <c r="G269" s="115"/>
      <c r="H269" s="23" t="s">
        <v>9</v>
      </c>
      <c r="I269" s="62">
        <v>0</v>
      </c>
      <c r="J269" s="62">
        <v>0</v>
      </c>
      <c r="K269" s="62">
        <v>0</v>
      </c>
      <c r="L269" s="62"/>
      <c r="M269" s="62"/>
      <c r="N269" s="70"/>
      <c r="O269" s="70"/>
    </row>
    <row r="270" spans="1:15" s="13" customFormat="1" ht="12" x14ac:dyDescent="0.2">
      <c r="A270" s="43" t="s">
        <v>172</v>
      </c>
      <c r="B270" s="38" t="s">
        <v>173</v>
      </c>
      <c r="C270" s="68"/>
      <c r="D270" s="43"/>
      <c r="E270" s="43"/>
      <c r="F270" s="43"/>
      <c r="G270" s="33"/>
      <c r="H270" s="33"/>
      <c r="I270" s="33"/>
      <c r="J270" s="33"/>
      <c r="K270" s="33"/>
      <c r="L270" s="33"/>
      <c r="M270" s="33"/>
      <c r="N270" s="33"/>
      <c r="O270" s="33"/>
    </row>
    <row r="271" spans="1:15" ht="75" customHeight="1" x14ac:dyDescent="0.25">
      <c r="A271" s="93" t="s">
        <v>175</v>
      </c>
      <c r="B271" s="92" t="s">
        <v>176</v>
      </c>
      <c r="C271" s="92" t="s">
        <v>266</v>
      </c>
      <c r="D271" s="92" t="s">
        <v>177</v>
      </c>
      <c r="E271" s="116">
        <v>4</v>
      </c>
      <c r="F271" s="116">
        <v>4</v>
      </c>
      <c r="G271" s="107" t="s">
        <v>327</v>
      </c>
      <c r="H271" s="79" t="s">
        <v>5</v>
      </c>
      <c r="I271" s="75">
        <v>0</v>
      </c>
      <c r="J271" s="75">
        <v>0</v>
      </c>
      <c r="K271" s="75">
        <v>0</v>
      </c>
      <c r="L271" s="33">
        <v>1</v>
      </c>
      <c r="M271" s="33"/>
      <c r="N271" s="33">
        <v>1</v>
      </c>
      <c r="O271" s="33"/>
    </row>
    <row r="272" spans="1:15" ht="24.75" x14ac:dyDescent="0.25">
      <c r="A272" s="93"/>
      <c r="B272" s="92"/>
      <c r="C272" s="92"/>
      <c r="D272" s="92"/>
      <c r="E272" s="116"/>
      <c r="F272" s="116"/>
      <c r="G272" s="107"/>
      <c r="H272" s="23" t="s">
        <v>6</v>
      </c>
      <c r="I272" s="70">
        <v>0</v>
      </c>
      <c r="J272" s="70">
        <v>0</v>
      </c>
      <c r="K272" s="70">
        <v>0</v>
      </c>
      <c r="L272" s="33"/>
      <c r="M272" s="33"/>
      <c r="N272" s="33"/>
      <c r="O272" s="33"/>
    </row>
    <row r="273" spans="1:18" ht="36.75" x14ac:dyDescent="0.25">
      <c r="A273" s="93"/>
      <c r="B273" s="92"/>
      <c r="C273" s="92"/>
      <c r="D273" s="92"/>
      <c r="E273" s="116"/>
      <c r="F273" s="116"/>
      <c r="G273" s="107"/>
      <c r="H273" s="23" t="s">
        <v>7</v>
      </c>
      <c r="I273" s="70">
        <v>0</v>
      </c>
      <c r="J273" s="70">
        <v>0</v>
      </c>
      <c r="K273" s="70">
        <v>0</v>
      </c>
      <c r="L273" s="36"/>
      <c r="M273" s="36"/>
      <c r="N273" s="36"/>
      <c r="O273" s="36"/>
    </row>
    <row r="274" spans="1:18" ht="24.75" x14ac:dyDescent="0.25">
      <c r="A274" s="93"/>
      <c r="B274" s="92"/>
      <c r="C274" s="92"/>
      <c r="D274" s="92"/>
      <c r="E274" s="116"/>
      <c r="F274" s="116"/>
      <c r="G274" s="107"/>
      <c r="H274" s="23" t="s">
        <v>8</v>
      </c>
      <c r="I274" s="70">
        <v>0</v>
      </c>
      <c r="J274" s="70">
        <v>0</v>
      </c>
      <c r="K274" s="70">
        <v>0</v>
      </c>
      <c r="L274" s="36"/>
      <c r="M274" s="36"/>
      <c r="N274" s="36"/>
      <c r="O274" s="36"/>
    </row>
    <row r="275" spans="1:18" ht="36.75" x14ac:dyDescent="0.25">
      <c r="A275" s="93"/>
      <c r="B275" s="92"/>
      <c r="C275" s="92"/>
      <c r="D275" s="92"/>
      <c r="E275" s="116"/>
      <c r="F275" s="116"/>
      <c r="G275" s="107"/>
      <c r="H275" s="23" t="s">
        <v>9</v>
      </c>
      <c r="I275" s="70">
        <v>0</v>
      </c>
      <c r="J275" s="70">
        <v>0</v>
      </c>
      <c r="K275" s="70">
        <v>0</v>
      </c>
      <c r="L275" s="36"/>
      <c r="M275" s="36"/>
      <c r="N275" s="36"/>
      <c r="O275" s="36"/>
    </row>
    <row r="276" spans="1:18" s="5" customFormat="1" ht="17.25" customHeight="1" x14ac:dyDescent="0.25">
      <c r="A276" s="62" t="s">
        <v>178</v>
      </c>
      <c r="B276" s="105" t="s">
        <v>308</v>
      </c>
      <c r="C276" s="106"/>
      <c r="D276" s="106"/>
      <c r="E276" s="106"/>
      <c r="F276" s="106"/>
      <c r="G276" s="106"/>
      <c r="H276" s="106"/>
      <c r="I276" s="106"/>
      <c r="J276" s="106"/>
      <c r="K276" s="106"/>
      <c r="L276" s="106"/>
      <c r="M276" s="106"/>
      <c r="N276" s="106"/>
      <c r="O276" s="106"/>
      <c r="P276" s="31"/>
      <c r="Q276" s="31"/>
      <c r="R276" s="31"/>
    </row>
    <row r="277" spans="1:18" ht="84" customHeight="1" x14ac:dyDescent="0.25">
      <c r="A277" s="93" t="s">
        <v>179</v>
      </c>
      <c r="B277" s="68" t="s">
        <v>313</v>
      </c>
      <c r="C277" s="92" t="s">
        <v>314</v>
      </c>
      <c r="D277" s="68" t="s">
        <v>180</v>
      </c>
      <c r="E277" s="62">
        <v>4</v>
      </c>
      <c r="F277" s="62">
        <v>4</v>
      </c>
      <c r="G277" s="107" t="s">
        <v>364</v>
      </c>
      <c r="H277" s="79" t="s">
        <v>5</v>
      </c>
      <c r="I277" s="70">
        <v>0</v>
      </c>
      <c r="J277" s="70">
        <v>0</v>
      </c>
      <c r="K277" s="70">
        <v>0</v>
      </c>
      <c r="L277" s="70">
        <v>1</v>
      </c>
      <c r="M277" s="70"/>
      <c r="N277" s="70">
        <v>1</v>
      </c>
      <c r="O277" s="70"/>
    </row>
    <row r="278" spans="1:18" ht="97.5" customHeight="1" x14ac:dyDescent="0.25">
      <c r="A278" s="93"/>
      <c r="B278" s="42" t="s">
        <v>309</v>
      </c>
      <c r="C278" s="92"/>
      <c r="D278" s="68" t="s">
        <v>180</v>
      </c>
      <c r="E278" s="62">
        <v>12</v>
      </c>
      <c r="F278" s="62">
        <v>15</v>
      </c>
      <c r="G278" s="107"/>
      <c r="H278" s="23" t="s">
        <v>6</v>
      </c>
      <c r="I278" s="70">
        <v>0</v>
      </c>
      <c r="J278" s="70">
        <v>0</v>
      </c>
      <c r="K278" s="70">
        <v>0</v>
      </c>
      <c r="L278" s="70">
        <v>1</v>
      </c>
      <c r="M278" s="70"/>
      <c r="N278" s="70">
        <v>1</v>
      </c>
      <c r="O278" s="70"/>
    </row>
    <row r="279" spans="1:18" ht="59.25" customHeight="1" x14ac:dyDescent="0.25">
      <c r="A279" s="62" t="s">
        <v>181</v>
      </c>
      <c r="B279" s="68" t="s">
        <v>310</v>
      </c>
      <c r="C279" s="92"/>
      <c r="D279" s="68" t="s">
        <v>182</v>
      </c>
      <c r="E279" s="62">
        <v>1</v>
      </c>
      <c r="F279" s="62">
        <v>3</v>
      </c>
      <c r="G279" s="107"/>
      <c r="H279" s="23" t="s">
        <v>7</v>
      </c>
      <c r="I279" s="70">
        <v>0</v>
      </c>
      <c r="J279" s="70">
        <v>0</v>
      </c>
      <c r="K279" s="70">
        <v>0</v>
      </c>
      <c r="L279" s="70">
        <v>1</v>
      </c>
      <c r="M279" s="70"/>
      <c r="N279" s="70">
        <v>1</v>
      </c>
      <c r="O279" s="70"/>
    </row>
    <row r="280" spans="1:18" ht="57.75" customHeight="1" x14ac:dyDescent="0.25">
      <c r="A280" s="62" t="s">
        <v>183</v>
      </c>
      <c r="B280" s="68" t="s">
        <v>311</v>
      </c>
      <c r="C280" s="92"/>
      <c r="D280" s="42" t="s">
        <v>184</v>
      </c>
      <c r="E280" s="62">
        <v>2</v>
      </c>
      <c r="F280" s="62">
        <v>4</v>
      </c>
      <c r="G280" s="107"/>
      <c r="H280" s="23" t="s">
        <v>8</v>
      </c>
      <c r="I280" s="70">
        <v>0</v>
      </c>
      <c r="J280" s="70">
        <v>0</v>
      </c>
      <c r="K280" s="70">
        <v>0</v>
      </c>
      <c r="L280" s="70">
        <v>1</v>
      </c>
      <c r="M280" s="70"/>
      <c r="N280" s="70">
        <v>1</v>
      </c>
      <c r="O280" s="70"/>
    </row>
    <row r="281" spans="1:18" ht="48.75" customHeight="1" x14ac:dyDescent="0.25">
      <c r="A281" s="62" t="s">
        <v>185</v>
      </c>
      <c r="B281" s="42" t="s">
        <v>312</v>
      </c>
      <c r="C281" s="92"/>
      <c r="D281" s="68" t="s">
        <v>186</v>
      </c>
      <c r="E281" s="62">
        <v>101</v>
      </c>
      <c r="F281" s="62">
        <v>101</v>
      </c>
      <c r="G281" s="107"/>
      <c r="H281" s="107" t="s">
        <v>9</v>
      </c>
      <c r="I281" s="94">
        <v>0</v>
      </c>
      <c r="J281" s="94">
        <v>0</v>
      </c>
      <c r="K281" s="94">
        <v>0</v>
      </c>
      <c r="L281" s="70">
        <v>1</v>
      </c>
      <c r="M281" s="70"/>
      <c r="N281" s="70">
        <v>1</v>
      </c>
      <c r="O281" s="70"/>
    </row>
    <row r="282" spans="1:18" ht="36.75" x14ac:dyDescent="0.25">
      <c r="A282" s="62" t="s">
        <v>187</v>
      </c>
      <c r="B282" s="42" t="s">
        <v>188</v>
      </c>
      <c r="C282" s="92"/>
      <c r="D282" s="69" t="s">
        <v>189</v>
      </c>
      <c r="E282" s="62">
        <v>1</v>
      </c>
      <c r="F282" s="62">
        <v>1</v>
      </c>
      <c r="G282" s="107"/>
      <c r="H282" s="107"/>
      <c r="I282" s="94"/>
      <c r="J282" s="94"/>
      <c r="K282" s="94"/>
      <c r="L282" s="70">
        <v>1</v>
      </c>
      <c r="M282" s="70"/>
      <c r="N282" s="70">
        <v>1</v>
      </c>
      <c r="O282" s="70"/>
    </row>
    <row r="283" spans="1:18" ht="186" customHeight="1" x14ac:dyDescent="0.25">
      <c r="A283" s="62" t="s">
        <v>190</v>
      </c>
      <c r="B283" s="42" t="s">
        <v>191</v>
      </c>
      <c r="C283" s="92"/>
      <c r="D283" s="68" t="s">
        <v>192</v>
      </c>
      <c r="E283" s="62">
        <v>2</v>
      </c>
      <c r="F283" s="62">
        <v>2</v>
      </c>
      <c r="G283" s="107"/>
      <c r="H283" s="107"/>
      <c r="I283" s="94"/>
      <c r="J283" s="94"/>
      <c r="K283" s="94"/>
      <c r="L283" s="70">
        <v>1</v>
      </c>
      <c r="M283" s="70"/>
      <c r="N283" s="70">
        <v>1</v>
      </c>
      <c r="O283" s="70"/>
    </row>
    <row r="284" spans="1:18" x14ac:dyDescent="0.25">
      <c r="A284" s="62" t="s">
        <v>193</v>
      </c>
      <c r="B284" s="118" t="s">
        <v>194</v>
      </c>
      <c r="C284" s="118"/>
      <c r="D284" s="118"/>
      <c r="E284" s="118"/>
      <c r="F284" s="118"/>
      <c r="G284" s="118"/>
      <c r="H284" s="118"/>
      <c r="I284" s="118"/>
      <c r="J284" s="118"/>
      <c r="K284" s="118"/>
      <c r="L284" s="118"/>
      <c r="M284" s="118"/>
      <c r="N284" s="36"/>
      <c r="O284" s="36"/>
    </row>
    <row r="285" spans="1:18" ht="93.75" customHeight="1" x14ac:dyDescent="0.25">
      <c r="A285" s="62" t="s">
        <v>195</v>
      </c>
      <c r="B285" s="68" t="s">
        <v>196</v>
      </c>
      <c r="C285" s="19" t="s">
        <v>314</v>
      </c>
      <c r="D285" s="68" t="s">
        <v>315</v>
      </c>
      <c r="E285" s="62">
        <v>4</v>
      </c>
      <c r="F285" s="43">
        <v>10</v>
      </c>
      <c r="G285" s="107" t="s">
        <v>365</v>
      </c>
      <c r="H285" s="79" t="s">
        <v>5</v>
      </c>
      <c r="I285" s="75">
        <v>0</v>
      </c>
      <c r="J285" s="75">
        <v>0</v>
      </c>
      <c r="K285" s="75">
        <v>0</v>
      </c>
      <c r="L285" s="70">
        <v>1</v>
      </c>
      <c r="M285" s="70"/>
      <c r="N285" s="70">
        <v>1</v>
      </c>
      <c r="O285" s="70"/>
    </row>
    <row r="286" spans="1:18" ht="99.75" customHeight="1" x14ac:dyDescent="0.25">
      <c r="A286" s="62" t="s">
        <v>197</v>
      </c>
      <c r="B286" s="42" t="s">
        <v>198</v>
      </c>
      <c r="C286" s="19" t="s">
        <v>314</v>
      </c>
      <c r="D286" s="68" t="s">
        <v>316</v>
      </c>
      <c r="E286" s="62">
        <v>100</v>
      </c>
      <c r="F286" s="43">
        <v>100</v>
      </c>
      <c r="G286" s="107"/>
      <c r="H286" s="23" t="s">
        <v>6</v>
      </c>
      <c r="I286" s="70">
        <v>0</v>
      </c>
      <c r="J286" s="70">
        <v>0</v>
      </c>
      <c r="K286" s="70">
        <v>0</v>
      </c>
      <c r="L286" s="70">
        <v>1</v>
      </c>
      <c r="M286" s="70"/>
      <c r="N286" s="70">
        <v>1</v>
      </c>
      <c r="O286" s="70"/>
    </row>
    <row r="287" spans="1:18" ht="78.75" customHeight="1" x14ac:dyDescent="0.25">
      <c r="A287" s="62" t="s">
        <v>199</v>
      </c>
      <c r="B287" s="42" t="s">
        <v>200</v>
      </c>
      <c r="C287" s="19" t="s">
        <v>314</v>
      </c>
      <c r="D287" s="68" t="s">
        <v>317</v>
      </c>
      <c r="E287" s="15">
        <v>1</v>
      </c>
      <c r="F287" s="15">
        <v>1</v>
      </c>
      <c r="G287" s="107"/>
      <c r="H287" s="23" t="s">
        <v>7</v>
      </c>
      <c r="I287" s="70">
        <v>0</v>
      </c>
      <c r="J287" s="70">
        <v>0</v>
      </c>
      <c r="K287" s="70">
        <v>0</v>
      </c>
      <c r="L287" s="70">
        <v>1</v>
      </c>
      <c r="M287" s="70"/>
      <c r="N287" s="70">
        <v>1</v>
      </c>
      <c r="O287" s="70"/>
    </row>
    <row r="288" spans="1:18" ht="74.25" customHeight="1" x14ac:dyDescent="0.25">
      <c r="A288" s="62" t="s">
        <v>201</v>
      </c>
      <c r="B288" s="42" t="s">
        <v>202</v>
      </c>
      <c r="C288" s="19" t="s">
        <v>314</v>
      </c>
      <c r="D288" s="42" t="s">
        <v>318</v>
      </c>
      <c r="E288" s="15">
        <v>3</v>
      </c>
      <c r="F288" s="15">
        <v>3</v>
      </c>
      <c r="G288" s="107"/>
      <c r="H288" s="23" t="s">
        <v>8</v>
      </c>
      <c r="I288" s="70">
        <v>0</v>
      </c>
      <c r="J288" s="70">
        <v>0</v>
      </c>
      <c r="K288" s="70">
        <v>0</v>
      </c>
      <c r="L288" s="70">
        <v>1</v>
      </c>
      <c r="M288" s="70"/>
      <c r="N288" s="70">
        <v>1</v>
      </c>
      <c r="O288" s="70"/>
    </row>
    <row r="289" spans="1:15" ht="40.5" customHeight="1" x14ac:dyDescent="0.25">
      <c r="A289" s="62" t="s">
        <v>203</v>
      </c>
      <c r="B289" s="42" t="s">
        <v>204</v>
      </c>
      <c r="C289" s="19" t="s">
        <v>314</v>
      </c>
      <c r="D289" s="42" t="s">
        <v>319</v>
      </c>
      <c r="E289" s="15">
        <v>2</v>
      </c>
      <c r="F289" s="15">
        <v>2</v>
      </c>
      <c r="G289" s="107"/>
      <c r="H289" s="23" t="s">
        <v>9</v>
      </c>
      <c r="I289" s="70">
        <v>0</v>
      </c>
      <c r="J289" s="70">
        <v>0</v>
      </c>
      <c r="K289" s="70">
        <v>0</v>
      </c>
      <c r="L289" s="70">
        <v>1</v>
      </c>
      <c r="M289" s="70"/>
      <c r="N289" s="70">
        <v>1</v>
      </c>
      <c r="O289" s="70"/>
    </row>
    <row r="290" spans="1:15" ht="105" customHeight="1" x14ac:dyDescent="0.25">
      <c r="A290" s="93" t="s">
        <v>205</v>
      </c>
      <c r="B290" s="115" t="s">
        <v>206</v>
      </c>
      <c r="C290" s="92" t="s">
        <v>314</v>
      </c>
      <c r="D290" s="92" t="s">
        <v>320</v>
      </c>
      <c r="E290" s="93">
        <v>1</v>
      </c>
      <c r="F290" s="93">
        <v>1</v>
      </c>
      <c r="G290" s="107" t="s">
        <v>326</v>
      </c>
      <c r="H290" s="79" t="s">
        <v>5</v>
      </c>
      <c r="I290" s="75">
        <v>4000</v>
      </c>
      <c r="J290" s="75">
        <f t="shared" ref="J290" si="22">J291+J292+J293+J294</f>
        <v>4000</v>
      </c>
      <c r="K290" s="75">
        <f>J290/I290*100</f>
        <v>100</v>
      </c>
      <c r="L290" s="70">
        <v>1</v>
      </c>
      <c r="M290" s="70"/>
      <c r="N290" s="70">
        <v>1</v>
      </c>
      <c r="O290" s="70"/>
    </row>
    <row r="291" spans="1:15" ht="24.75" x14ac:dyDescent="0.25">
      <c r="A291" s="93"/>
      <c r="B291" s="115"/>
      <c r="C291" s="92"/>
      <c r="D291" s="92"/>
      <c r="E291" s="93"/>
      <c r="F291" s="93"/>
      <c r="G291" s="107"/>
      <c r="H291" s="23" t="s">
        <v>6</v>
      </c>
      <c r="I291" s="70">
        <v>0</v>
      </c>
      <c r="J291" s="70">
        <v>0</v>
      </c>
      <c r="K291" s="70">
        <v>0</v>
      </c>
      <c r="L291" s="70"/>
      <c r="M291" s="70"/>
      <c r="N291" s="70"/>
      <c r="O291" s="70"/>
    </row>
    <row r="292" spans="1:15" ht="36.75" x14ac:dyDescent="0.25">
      <c r="A292" s="93"/>
      <c r="B292" s="115"/>
      <c r="C292" s="92"/>
      <c r="D292" s="92"/>
      <c r="E292" s="93"/>
      <c r="F292" s="93"/>
      <c r="G292" s="107"/>
      <c r="H292" s="23" t="s">
        <v>7</v>
      </c>
      <c r="I292" s="70">
        <v>0</v>
      </c>
      <c r="J292" s="70">
        <v>0</v>
      </c>
      <c r="K292" s="70">
        <v>0</v>
      </c>
      <c r="L292" s="70"/>
      <c r="M292" s="70"/>
      <c r="N292" s="70"/>
      <c r="O292" s="70"/>
    </row>
    <row r="293" spans="1:15" ht="24.75" x14ac:dyDescent="0.25">
      <c r="A293" s="93"/>
      <c r="B293" s="115"/>
      <c r="C293" s="92"/>
      <c r="D293" s="92"/>
      <c r="E293" s="93"/>
      <c r="F293" s="93"/>
      <c r="G293" s="107"/>
      <c r="H293" s="23" t="s">
        <v>8</v>
      </c>
      <c r="I293" s="70">
        <v>0</v>
      </c>
      <c r="J293" s="70">
        <v>0</v>
      </c>
      <c r="K293" s="70">
        <v>0</v>
      </c>
      <c r="L293" s="70"/>
      <c r="M293" s="70"/>
      <c r="N293" s="70"/>
      <c r="O293" s="70"/>
    </row>
    <row r="294" spans="1:15" ht="33" customHeight="1" x14ac:dyDescent="0.25">
      <c r="A294" s="93"/>
      <c r="B294" s="115"/>
      <c r="C294" s="92"/>
      <c r="D294" s="92"/>
      <c r="E294" s="93"/>
      <c r="F294" s="93"/>
      <c r="G294" s="107"/>
      <c r="H294" s="23" t="s">
        <v>9</v>
      </c>
      <c r="I294" s="70">
        <v>4000</v>
      </c>
      <c r="J294" s="70">
        <v>4000</v>
      </c>
      <c r="K294" s="70">
        <f t="shared" ref="K294:K295" si="23">J294/I294*100</f>
        <v>100</v>
      </c>
      <c r="L294" s="70"/>
      <c r="M294" s="70"/>
      <c r="N294" s="70"/>
      <c r="O294" s="70"/>
    </row>
    <row r="295" spans="1:15" ht="62.25" customHeight="1" x14ac:dyDescent="0.25">
      <c r="A295" s="93" t="s">
        <v>207</v>
      </c>
      <c r="B295" s="115" t="s">
        <v>208</v>
      </c>
      <c r="C295" s="92" t="s">
        <v>314</v>
      </c>
      <c r="D295" s="92" t="s">
        <v>321</v>
      </c>
      <c r="E295" s="93">
        <v>1</v>
      </c>
      <c r="F295" s="93">
        <v>1</v>
      </c>
      <c r="G295" s="94" t="s">
        <v>366</v>
      </c>
      <c r="H295" s="79" t="s">
        <v>5</v>
      </c>
      <c r="I295" s="75">
        <f>I296+I297+I298+I299</f>
        <v>5000</v>
      </c>
      <c r="J295" s="75">
        <f>J296+J297+J298+J299</f>
        <v>5000</v>
      </c>
      <c r="K295" s="75">
        <f t="shared" si="23"/>
        <v>100</v>
      </c>
      <c r="L295" s="70">
        <v>1</v>
      </c>
      <c r="M295" s="70"/>
      <c r="N295" s="70">
        <v>1</v>
      </c>
      <c r="O295" s="70"/>
    </row>
    <row r="296" spans="1:15" ht="21" customHeight="1" x14ac:dyDescent="0.25">
      <c r="A296" s="93"/>
      <c r="B296" s="115"/>
      <c r="C296" s="92"/>
      <c r="D296" s="92"/>
      <c r="E296" s="93"/>
      <c r="F296" s="93"/>
      <c r="G296" s="94"/>
      <c r="H296" s="23" t="s">
        <v>6</v>
      </c>
      <c r="I296" s="70">
        <v>0</v>
      </c>
      <c r="J296" s="70">
        <v>0</v>
      </c>
      <c r="K296" s="70">
        <v>0</v>
      </c>
      <c r="L296" s="70"/>
      <c r="M296" s="70"/>
      <c r="N296" s="70"/>
      <c r="O296" s="70"/>
    </row>
    <row r="297" spans="1:15" ht="15.75" customHeight="1" x14ac:dyDescent="0.25">
      <c r="A297" s="93"/>
      <c r="B297" s="115"/>
      <c r="C297" s="92"/>
      <c r="D297" s="92"/>
      <c r="E297" s="93"/>
      <c r="F297" s="93"/>
      <c r="G297" s="94"/>
      <c r="H297" s="23" t="s">
        <v>7</v>
      </c>
      <c r="I297" s="70">
        <v>0</v>
      </c>
      <c r="J297" s="70">
        <v>0</v>
      </c>
      <c r="K297" s="70">
        <v>0</v>
      </c>
      <c r="L297" s="70"/>
      <c r="M297" s="70"/>
      <c r="N297" s="70"/>
      <c r="O297" s="70"/>
    </row>
    <row r="298" spans="1:15" ht="18.75" customHeight="1" x14ac:dyDescent="0.25">
      <c r="A298" s="93"/>
      <c r="B298" s="115"/>
      <c r="C298" s="92"/>
      <c r="D298" s="92"/>
      <c r="E298" s="93"/>
      <c r="F298" s="93"/>
      <c r="G298" s="94"/>
      <c r="H298" s="23" t="s">
        <v>8</v>
      </c>
      <c r="I298" s="70">
        <v>0</v>
      </c>
      <c r="J298" s="70">
        <v>0</v>
      </c>
      <c r="K298" s="70">
        <v>0</v>
      </c>
      <c r="L298" s="70"/>
      <c r="M298" s="70"/>
      <c r="N298" s="70"/>
      <c r="O298" s="70"/>
    </row>
    <row r="299" spans="1:15" ht="24.75" customHeight="1" x14ac:dyDescent="0.25">
      <c r="A299" s="93"/>
      <c r="B299" s="115"/>
      <c r="C299" s="92"/>
      <c r="D299" s="92"/>
      <c r="E299" s="93"/>
      <c r="F299" s="93"/>
      <c r="G299" s="94"/>
      <c r="H299" s="23" t="s">
        <v>9</v>
      </c>
      <c r="I299" s="70">
        <v>5000</v>
      </c>
      <c r="J299" s="70">
        <v>5000</v>
      </c>
      <c r="K299" s="70">
        <f t="shared" ref="K299" si="24">J299/I299*100</f>
        <v>100</v>
      </c>
      <c r="L299" s="70"/>
      <c r="M299" s="70"/>
      <c r="N299" s="70"/>
      <c r="O299" s="70"/>
    </row>
    <row r="300" spans="1:15" ht="35.25" customHeight="1" x14ac:dyDescent="0.25">
      <c r="A300" s="93" t="s">
        <v>209</v>
      </c>
      <c r="B300" s="115" t="s">
        <v>210</v>
      </c>
      <c r="C300" s="92" t="s">
        <v>314</v>
      </c>
      <c r="D300" s="92" t="s">
        <v>322</v>
      </c>
      <c r="E300" s="116">
        <v>1</v>
      </c>
      <c r="F300" s="93">
        <v>0</v>
      </c>
      <c r="G300" s="107" t="s">
        <v>325</v>
      </c>
      <c r="H300" s="79" t="s">
        <v>5</v>
      </c>
      <c r="I300" s="75">
        <v>0</v>
      </c>
      <c r="J300" s="75">
        <v>0</v>
      </c>
      <c r="K300" s="75">
        <v>0</v>
      </c>
      <c r="L300" s="70"/>
      <c r="M300" s="70">
        <v>1</v>
      </c>
      <c r="N300" s="70"/>
      <c r="O300" s="70">
        <v>1</v>
      </c>
    </row>
    <row r="301" spans="1:15" ht="30.75" customHeight="1" x14ac:dyDescent="0.25">
      <c r="A301" s="93"/>
      <c r="B301" s="115"/>
      <c r="C301" s="92"/>
      <c r="D301" s="92"/>
      <c r="E301" s="116"/>
      <c r="F301" s="93"/>
      <c r="G301" s="107"/>
      <c r="H301" s="23" t="s">
        <v>6</v>
      </c>
      <c r="I301" s="70">
        <v>0</v>
      </c>
      <c r="J301" s="70">
        <v>0</v>
      </c>
      <c r="K301" s="70">
        <v>0</v>
      </c>
      <c r="L301" s="70"/>
      <c r="M301" s="70"/>
      <c r="N301" s="70"/>
      <c r="O301" s="70"/>
    </row>
    <row r="302" spans="1:15" ht="41.25" customHeight="1" x14ac:dyDescent="0.25">
      <c r="A302" s="93"/>
      <c r="B302" s="115"/>
      <c r="C302" s="92"/>
      <c r="D302" s="92"/>
      <c r="E302" s="116"/>
      <c r="F302" s="93"/>
      <c r="G302" s="107"/>
      <c r="H302" s="23" t="s">
        <v>7</v>
      </c>
      <c r="I302" s="70">
        <v>0</v>
      </c>
      <c r="J302" s="70">
        <v>0</v>
      </c>
      <c r="K302" s="70">
        <v>0</v>
      </c>
      <c r="L302" s="70"/>
      <c r="M302" s="70"/>
      <c r="N302" s="70"/>
      <c r="O302" s="70"/>
    </row>
    <row r="303" spans="1:15" ht="27.75" customHeight="1" x14ac:dyDescent="0.25">
      <c r="A303" s="93"/>
      <c r="B303" s="115"/>
      <c r="C303" s="92"/>
      <c r="D303" s="92"/>
      <c r="E303" s="116"/>
      <c r="F303" s="93"/>
      <c r="G303" s="107"/>
      <c r="H303" s="23" t="s">
        <v>8</v>
      </c>
      <c r="I303" s="70">
        <v>0</v>
      </c>
      <c r="J303" s="70">
        <v>0</v>
      </c>
      <c r="K303" s="70">
        <v>0</v>
      </c>
      <c r="L303" s="70"/>
      <c r="M303" s="70"/>
      <c r="N303" s="70"/>
      <c r="O303" s="70"/>
    </row>
    <row r="304" spans="1:15" ht="37.5" customHeight="1" x14ac:dyDescent="0.25">
      <c r="A304" s="93"/>
      <c r="B304" s="115"/>
      <c r="C304" s="92"/>
      <c r="D304" s="92"/>
      <c r="E304" s="116"/>
      <c r="F304" s="93"/>
      <c r="G304" s="107"/>
      <c r="H304" s="23" t="s">
        <v>9</v>
      </c>
      <c r="I304" s="70">
        <v>0</v>
      </c>
      <c r="J304" s="70">
        <v>0</v>
      </c>
      <c r="K304" s="70">
        <v>0</v>
      </c>
      <c r="L304" s="70"/>
      <c r="M304" s="70"/>
      <c r="N304" s="70"/>
      <c r="O304" s="70"/>
    </row>
    <row r="305" spans="1:15" x14ac:dyDescent="0.25">
      <c r="A305" s="71" t="s">
        <v>211</v>
      </c>
      <c r="B305" s="71" t="s">
        <v>212</v>
      </c>
      <c r="C305" s="71"/>
      <c r="D305" s="71"/>
      <c r="E305" s="71"/>
      <c r="F305" s="71"/>
      <c r="G305" s="33"/>
      <c r="H305" s="33"/>
      <c r="I305" s="70"/>
      <c r="J305" s="70"/>
      <c r="K305" s="70"/>
      <c r="L305" s="70"/>
      <c r="M305" s="70"/>
      <c r="N305" s="70"/>
      <c r="O305" s="70"/>
    </row>
    <row r="306" spans="1:15" x14ac:dyDescent="0.25">
      <c r="A306" s="18" t="s">
        <v>213</v>
      </c>
      <c r="B306" s="18"/>
      <c r="C306" s="18"/>
      <c r="D306" s="18"/>
      <c r="E306" s="18"/>
      <c r="F306" s="18"/>
      <c r="G306" s="33"/>
      <c r="H306" s="33"/>
      <c r="I306" s="70"/>
      <c r="J306" s="70"/>
      <c r="K306" s="70"/>
      <c r="L306" s="70"/>
      <c r="M306" s="70"/>
      <c r="N306" s="70"/>
      <c r="O306" s="70"/>
    </row>
    <row r="307" spans="1:15" ht="117" customHeight="1" x14ac:dyDescent="0.25">
      <c r="A307" s="93" t="s">
        <v>214</v>
      </c>
      <c r="B307" s="115" t="s">
        <v>215</v>
      </c>
      <c r="C307" s="115" t="s">
        <v>323</v>
      </c>
      <c r="D307" s="10" t="s">
        <v>216</v>
      </c>
      <c r="E307" s="15">
        <v>98181.4</v>
      </c>
      <c r="F307" s="15">
        <v>139215.5</v>
      </c>
      <c r="G307" s="114" t="s">
        <v>367</v>
      </c>
      <c r="H307" s="79" t="s">
        <v>5</v>
      </c>
      <c r="I307" s="75"/>
      <c r="J307" s="75"/>
      <c r="K307" s="75"/>
      <c r="L307" s="70">
        <v>1</v>
      </c>
      <c r="M307" s="70"/>
      <c r="N307" s="70">
        <v>1</v>
      </c>
      <c r="O307" s="70"/>
    </row>
    <row r="308" spans="1:15" ht="117.75" customHeight="1" x14ac:dyDescent="0.25">
      <c r="A308" s="93"/>
      <c r="B308" s="115"/>
      <c r="C308" s="115"/>
      <c r="D308" s="10" t="s">
        <v>217</v>
      </c>
      <c r="E308" s="15">
        <v>7650</v>
      </c>
      <c r="F308" s="15">
        <v>8445</v>
      </c>
      <c r="G308" s="114"/>
      <c r="H308" s="23" t="s">
        <v>6</v>
      </c>
      <c r="I308" s="70">
        <v>0</v>
      </c>
      <c r="J308" s="70">
        <v>0</v>
      </c>
      <c r="K308" s="70">
        <v>0</v>
      </c>
      <c r="L308" s="70"/>
      <c r="M308" s="70"/>
      <c r="N308" s="70">
        <v>1</v>
      </c>
      <c r="O308" s="70"/>
    </row>
    <row r="309" spans="1:15" ht="91.5" customHeight="1" x14ac:dyDescent="0.25">
      <c r="A309" s="93"/>
      <c r="B309" s="115"/>
      <c r="C309" s="115"/>
      <c r="D309" s="10" t="s">
        <v>218</v>
      </c>
      <c r="E309" s="15">
        <v>54.9</v>
      </c>
      <c r="F309" s="15">
        <v>61.5</v>
      </c>
      <c r="G309" s="114"/>
      <c r="H309" s="23" t="s">
        <v>7</v>
      </c>
      <c r="I309" s="70">
        <v>0</v>
      </c>
      <c r="J309" s="70">
        <v>0</v>
      </c>
      <c r="K309" s="70">
        <v>0</v>
      </c>
      <c r="L309" s="70"/>
      <c r="M309" s="70"/>
      <c r="N309" s="70">
        <v>1</v>
      </c>
      <c r="O309" s="70"/>
    </row>
    <row r="310" spans="1:15" ht="47.25" customHeight="1" x14ac:dyDescent="0.25">
      <c r="A310" s="93"/>
      <c r="B310" s="115"/>
      <c r="C310" s="115"/>
      <c r="D310" s="10" t="s">
        <v>219</v>
      </c>
      <c r="E310" s="15">
        <v>90.5</v>
      </c>
      <c r="F310" s="15">
        <v>104.5</v>
      </c>
      <c r="G310" s="114"/>
      <c r="H310" s="23" t="s">
        <v>8</v>
      </c>
      <c r="I310" s="70">
        <v>0</v>
      </c>
      <c r="J310" s="70">
        <v>0</v>
      </c>
      <c r="K310" s="70">
        <v>0</v>
      </c>
      <c r="L310" s="70"/>
      <c r="M310" s="70"/>
      <c r="N310" s="70">
        <v>1</v>
      </c>
      <c r="O310" s="70"/>
    </row>
    <row r="311" spans="1:15" ht="75" customHeight="1" x14ac:dyDescent="0.25">
      <c r="A311" s="93"/>
      <c r="B311" s="115"/>
      <c r="C311" s="115"/>
      <c r="D311" s="10" t="s">
        <v>220</v>
      </c>
      <c r="E311" s="15">
        <v>617942</v>
      </c>
      <c r="F311" s="17" t="s">
        <v>370</v>
      </c>
      <c r="G311" s="114"/>
      <c r="H311" s="107" t="s">
        <v>9</v>
      </c>
      <c r="I311" s="107">
        <v>0</v>
      </c>
      <c r="J311" s="107">
        <v>0</v>
      </c>
      <c r="K311" s="107">
        <v>0</v>
      </c>
      <c r="L311" s="70"/>
      <c r="M311" s="70"/>
      <c r="N311" s="70">
        <v>1</v>
      </c>
      <c r="O311" s="70"/>
    </row>
    <row r="312" spans="1:15" ht="48" x14ac:dyDescent="0.25">
      <c r="A312" s="93"/>
      <c r="B312" s="115"/>
      <c r="C312" s="115"/>
      <c r="D312" s="10" t="s">
        <v>221</v>
      </c>
      <c r="E312" s="15">
        <v>277961</v>
      </c>
      <c r="F312" s="17" t="s">
        <v>371</v>
      </c>
      <c r="G312" s="114"/>
      <c r="H312" s="107"/>
      <c r="I312" s="107"/>
      <c r="J312" s="107"/>
      <c r="K312" s="107"/>
      <c r="L312" s="70"/>
      <c r="M312" s="70"/>
      <c r="N312" s="70">
        <v>1</v>
      </c>
      <c r="O312" s="70"/>
    </row>
    <row r="313" spans="1:15" ht="30" customHeight="1" x14ac:dyDescent="0.25">
      <c r="A313" s="93"/>
      <c r="B313" s="115"/>
      <c r="C313" s="115"/>
      <c r="D313" s="10" t="s">
        <v>222</v>
      </c>
      <c r="E313" s="15">
        <v>639300</v>
      </c>
      <c r="F313" s="32" t="s">
        <v>372</v>
      </c>
      <c r="G313" s="114"/>
      <c r="H313" s="107"/>
      <c r="I313" s="107"/>
      <c r="J313" s="107"/>
      <c r="K313" s="107"/>
      <c r="L313" s="70"/>
      <c r="M313" s="70"/>
      <c r="N313" s="70">
        <v>1</v>
      </c>
      <c r="O313" s="70"/>
    </row>
    <row r="314" spans="1:15" ht="48" x14ac:dyDescent="0.25">
      <c r="A314" s="93"/>
      <c r="B314" s="115"/>
      <c r="C314" s="115"/>
      <c r="D314" s="10" t="s">
        <v>223</v>
      </c>
      <c r="E314" s="15">
        <v>277961</v>
      </c>
      <c r="F314" s="32" t="s">
        <v>371</v>
      </c>
      <c r="G314" s="114"/>
      <c r="H314" s="107"/>
      <c r="I314" s="107"/>
      <c r="J314" s="107"/>
      <c r="K314" s="107"/>
      <c r="L314" s="70"/>
      <c r="M314" s="70"/>
      <c r="N314" s="70">
        <v>1</v>
      </c>
      <c r="O314" s="70"/>
    </row>
    <row r="315" spans="1:15" ht="60" x14ac:dyDescent="0.25">
      <c r="A315" s="93"/>
      <c r="B315" s="115"/>
      <c r="C315" s="115"/>
      <c r="D315" s="10" t="s">
        <v>224</v>
      </c>
      <c r="E315" s="15">
        <v>95</v>
      </c>
      <c r="F315" s="20">
        <v>95.96</v>
      </c>
      <c r="G315" s="114"/>
      <c r="H315" s="107"/>
      <c r="I315" s="107"/>
      <c r="J315" s="107"/>
      <c r="K315" s="107"/>
      <c r="L315" s="70"/>
      <c r="M315" s="70"/>
      <c r="N315" s="70">
        <v>1</v>
      </c>
      <c r="O315" s="70"/>
    </row>
    <row r="316" spans="1:15" ht="72.75" customHeight="1" x14ac:dyDescent="0.25">
      <c r="A316" s="18" t="s">
        <v>225</v>
      </c>
      <c r="B316" s="19" t="s">
        <v>226</v>
      </c>
      <c r="C316" s="155" t="s">
        <v>323</v>
      </c>
      <c r="D316" s="19" t="s">
        <v>368</v>
      </c>
      <c r="E316" s="15">
        <v>185</v>
      </c>
      <c r="F316" s="20">
        <v>278</v>
      </c>
      <c r="G316" s="161"/>
      <c r="H316" s="79" t="s">
        <v>5</v>
      </c>
      <c r="I316" s="75">
        <v>0</v>
      </c>
      <c r="J316" s="75">
        <v>0</v>
      </c>
      <c r="K316" s="75">
        <v>0</v>
      </c>
      <c r="L316" s="70"/>
      <c r="M316" s="70"/>
      <c r="N316" s="70">
        <v>1</v>
      </c>
      <c r="O316" s="70"/>
    </row>
    <row r="317" spans="1:15" ht="61.5" customHeight="1" x14ac:dyDescent="0.25">
      <c r="A317" s="18" t="s">
        <v>227</v>
      </c>
      <c r="B317" s="19" t="s">
        <v>228</v>
      </c>
      <c r="C317" s="156"/>
      <c r="D317" s="152" t="s">
        <v>369</v>
      </c>
      <c r="E317" s="149">
        <v>20</v>
      </c>
      <c r="F317" s="158">
        <v>23</v>
      </c>
      <c r="G317" s="162"/>
      <c r="H317" s="23" t="s">
        <v>6</v>
      </c>
      <c r="I317" s="70">
        <v>0</v>
      </c>
      <c r="J317" s="70">
        <v>0</v>
      </c>
      <c r="K317" s="70">
        <v>0</v>
      </c>
      <c r="L317" s="70"/>
      <c r="M317" s="70"/>
      <c r="N317" s="70"/>
      <c r="O317" s="70"/>
    </row>
    <row r="318" spans="1:15" ht="48" customHeight="1" x14ac:dyDescent="0.25">
      <c r="A318" s="149" t="s">
        <v>229</v>
      </c>
      <c r="B318" s="152" t="s">
        <v>230</v>
      </c>
      <c r="C318" s="156"/>
      <c r="D318" s="153"/>
      <c r="E318" s="150"/>
      <c r="F318" s="159"/>
      <c r="G318" s="162"/>
      <c r="H318" s="23" t="s">
        <v>7</v>
      </c>
      <c r="I318" s="70">
        <v>0</v>
      </c>
      <c r="J318" s="70">
        <v>0</v>
      </c>
      <c r="K318" s="70">
        <v>0</v>
      </c>
      <c r="L318" s="70"/>
      <c r="M318" s="70"/>
      <c r="N318" s="70"/>
      <c r="O318" s="70"/>
    </row>
    <row r="319" spans="1:15" ht="45.75" customHeight="1" x14ac:dyDescent="0.25">
      <c r="A319" s="150"/>
      <c r="B319" s="153"/>
      <c r="C319" s="156"/>
      <c r="D319" s="153"/>
      <c r="E319" s="150"/>
      <c r="F319" s="159"/>
      <c r="G319" s="162"/>
      <c r="H319" s="23" t="s">
        <v>8</v>
      </c>
      <c r="I319" s="70">
        <v>0</v>
      </c>
      <c r="J319" s="70">
        <v>0</v>
      </c>
      <c r="K319" s="70">
        <v>0</v>
      </c>
      <c r="L319" s="70"/>
      <c r="M319" s="70"/>
      <c r="N319" s="70">
        <v>1</v>
      </c>
      <c r="O319" s="70"/>
    </row>
    <row r="320" spans="1:15" ht="45.75" customHeight="1" x14ac:dyDescent="0.25">
      <c r="A320" s="151"/>
      <c r="B320" s="154"/>
      <c r="C320" s="157"/>
      <c r="D320" s="154"/>
      <c r="E320" s="151"/>
      <c r="F320" s="160"/>
      <c r="G320" s="163"/>
      <c r="H320" s="39" t="s">
        <v>9</v>
      </c>
      <c r="I320" s="70">
        <v>0</v>
      </c>
      <c r="J320" s="70">
        <v>0</v>
      </c>
      <c r="K320" s="70">
        <v>0</v>
      </c>
      <c r="L320" s="70"/>
      <c r="M320" s="70"/>
      <c r="N320" s="70"/>
      <c r="O320" s="70"/>
    </row>
    <row r="321" spans="1:15" x14ac:dyDescent="0.25">
      <c r="A321" s="71" t="s">
        <v>231</v>
      </c>
      <c r="B321" s="71" t="s">
        <v>232</v>
      </c>
      <c r="C321" s="71"/>
      <c r="D321" s="71"/>
      <c r="E321" s="43"/>
      <c r="F321" s="43"/>
      <c r="G321" s="33"/>
      <c r="H321" s="39"/>
      <c r="I321" s="70"/>
      <c r="J321" s="70"/>
      <c r="K321" s="70"/>
      <c r="L321" s="70"/>
      <c r="M321" s="70"/>
      <c r="N321" s="70"/>
      <c r="O321" s="70"/>
    </row>
    <row r="322" spans="1:15" ht="99.75" customHeight="1" x14ac:dyDescent="0.25">
      <c r="A322" s="155" t="s">
        <v>214</v>
      </c>
      <c r="B322" s="164" t="s">
        <v>233</v>
      </c>
      <c r="C322" s="152" t="s">
        <v>324</v>
      </c>
      <c r="D322" s="10" t="s">
        <v>234</v>
      </c>
      <c r="E322" s="15">
        <v>87.5</v>
      </c>
      <c r="F322" s="15">
        <v>85.6</v>
      </c>
      <c r="G322" s="114" t="s">
        <v>376</v>
      </c>
      <c r="H322" s="79" t="s">
        <v>5</v>
      </c>
      <c r="I322" s="75">
        <v>0</v>
      </c>
      <c r="J322" s="75">
        <v>0</v>
      </c>
      <c r="K322" s="75">
        <v>0</v>
      </c>
      <c r="L322" s="70"/>
      <c r="M322" s="70">
        <v>1</v>
      </c>
      <c r="N322" s="70"/>
      <c r="O322" s="70">
        <v>1</v>
      </c>
    </row>
    <row r="323" spans="1:15" ht="82.5" customHeight="1" x14ac:dyDescent="0.25">
      <c r="A323" s="156"/>
      <c r="B323" s="165"/>
      <c r="C323" s="153"/>
      <c r="D323" s="10" t="s">
        <v>235</v>
      </c>
      <c r="E323" s="15">
        <v>72</v>
      </c>
      <c r="F323" s="15">
        <v>78</v>
      </c>
      <c r="G323" s="114"/>
      <c r="H323" s="23" t="s">
        <v>6</v>
      </c>
      <c r="I323" s="70">
        <v>0</v>
      </c>
      <c r="J323" s="70">
        <v>0</v>
      </c>
      <c r="K323" s="70">
        <v>0</v>
      </c>
      <c r="L323" s="70"/>
      <c r="M323" s="70"/>
      <c r="N323" s="70">
        <v>1</v>
      </c>
      <c r="O323" s="70"/>
    </row>
    <row r="324" spans="1:15" ht="71.25" customHeight="1" x14ac:dyDescent="0.25">
      <c r="A324" s="156"/>
      <c r="B324" s="165"/>
      <c r="C324" s="153"/>
      <c r="D324" s="42" t="s">
        <v>236</v>
      </c>
      <c r="E324" s="71"/>
      <c r="F324" s="71"/>
      <c r="G324" s="114"/>
      <c r="H324" s="23" t="s">
        <v>7</v>
      </c>
      <c r="I324" s="70">
        <v>0</v>
      </c>
      <c r="J324" s="70">
        <v>0</v>
      </c>
      <c r="K324" s="70">
        <v>0</v>
      </c>
      <c r="L324" s="70"/>
      <c r="M324" s="70"/>
      <c r="N324" s="70">
        <v>1</v>
      </c>
      <c r="O324" s="70"/>
    </row>
    <row r="325" spans="1:15" ht="90.75" customHeight="1" x14ac:dyDescent="0.25">
      <c r="A325" s="156"/>
      <c r="B325" s="165"/>
      <c r="C325" s="153"/>
      <c r="D325" s="152" t="s">
        <v>237</v>
      </c>
      <c r="E325" s="43"/>
      <c r="F325" s="43"/>
      <c r="G325" s="114"/>
      <c r="H325" s="23" t="s">
        <v>8</v>
      </c>
      <c r="I325" s="70">
        <v>0</v>
      </c>
      <c r="J325" s="70">
        <v>0</v>
      </c>
      <c r="K325" s="70">
        <v>0</v>
      </c>
      <c r="L325" s="70"/>
      <c r="M325" s="70"/>
      <c r="N325" s="70">
        <v>1</v>
      </c>
      <c r="O325" s="70"/>
    </row>
    <row r="326" spans="1:15" ht="90.75" customHeight="1" x14ac:dyDescent="0.25">
      <c r="A326" s="157"/>
      <c r="B326" s="166"/>
      <c r="C326" s="154"/>
      <c r="D326" s="154"/>
      <c r="E326" s="43"/>
      <c r="F326" s="43"/>
      <c r="G326" s="16"/>
      <c r="H326" s="39" t="s">
        <v>9</v>
      </c>
      <c r="I326" s="70">
        <v>0</v>
      </c>
      <c r="J326" s="70">
        <v>0</v>
      </c>
      <c r="K326" s="70">
        <v>0</v>
      </c>
      <c r="L326" s="70"/>
      <c r="M326" s="70"/>
      <c r="N326" s="70"/>
      <c r="O326" s="70"/>
    </row>
    <row r="327" spans="1:15" x14ac:dyDescent="0.25">
      <c r="A327" s="71" t="s">
        <v>238</v>
      </c>
      <c r="B327" s="71" t="s">
        <v>239</v>
      </c>
      <c r="C327" s="71"/>
      <c r="D327" s="43"/>
      <c r="E327" s="43"/>
      <c r="F327" s="43"/>
      <c r="G327" s="33"/>
      <c r="H327" s="39"/>
      <c r="I327" s="70"/>
      <c r="J327" s="70"/>
      <c r="K327" s="70"/>
      <c r="L327" s="70"/>
      <c r="M327" s="70"/>
      <c r="N327" s="70"/>
      <c r="O327" s="70"/>
    </row>
    <row r="328" spans="1:15" ht="73.5" customHeight="1" x14ac:dyDescent="0.25">
      <c r="A328" s="115" t="s">
        <v>240</v>
      </c>
      <c r="B328" s="19" t="s">
        <v>241</v>
      </c>
      <c r="C328" s="17" t="s">
        <v>266</v>
      </c>
      <c r="D328" s="19" t="s">
        <v>242</v>
      </c>
      <c r="E328" s="15">
        <v>1</v>
      </c>
      <c r="F328" s="15"/>
      <c r="G328" s="107" t="s">
        <v>373</v>
      </c>
      <c r="H328" s="79" t="s">
        <v>5</v>
      </c>
      <c r="I328" s="75">
        <v>0</v>
      </c>
      <c r="J328" s="75">
        <v>0</v>
      </c>
      <c r="K328" s="75">
        <v>0</v>
      </c>
      <c r="L328" s="70"/>
      <c r="M328" s="70">
        <v>1</v>
      </c>
      <c r="N328" s="70"/>
      <c r="O328" s="70">
        <v>1</v>
      </c>
    </row>
    <row r="329" spans="1:15" ht="76.5" customHeight="1" x14ac:dyDescent="0.25">
      <c r="A329" s="115"/>
      <c r="B329" s="24" t="s">
        <v>243</v>
      </c>
      <c r="C329" s="17" t="s">
        <v>266</v>
      </c>
      <c r="D329" s="19" t="s">
        <v>242</v>
      </c>
      <c r="E329" s="15">
        <v>1</v>
      </c>
      <c r="F329" s="15"/>
      <c r="G329" s="107"/>
      <c r="H329" s="23" t="s">
        <v>6</v>
      </c>
      <c r="I329" s="70">
        <v>0</v>
      </c>
      <c r="J329" s="70">
        <v>0</v>
      </c>
      <c r="K329" s="70">
        <v>0</v>
      </c>
      <c r="L329" s="70"/>
      <c r="M329" s="70">
        <v>1</v>
      </c>
      <c r="N329" s="70"/>
      <c r="O329" s="70">
        <v>1</v>
      </c>
    </row>
    <row r="330" spans="1:15" ht="60.75" x14ac:dyDescent="0.25">
      <c r="A330" s="93" t="s">
        <v>244</v>
      </c>
      <c r="B330" s="116"/>
      <c r="C330" s="17" t="s">
        <v>266</v>
      </c>
      <c r="D330" s="10" t="s">
        <v>245</v>
      </c>
      <c r="E330" s="25">
        <v>15</v>
      </c>
      <c r="F330" s="25">
        <v>15</v>
      </c>
      <c r="G330" s="107"/>
      <c r="H330" s="23" t="s">
        <v>7</v>
      </c>
      <c r="I330" s="29">
        <v>0</v>
      </c>
      <c r="J330" s="29">
        <v>0</v>
      </c>
      <c r="K330" s="29">
        <v>0</v>
      </c>
      <c r="L330" s="70">
        <v>1</v>
      </c>
      <c r="M330" s="70"/>
      <c r="N330" s="70">
        <v>1</v>
      </c>
      <c r="O330" s="70"/>
    </row>
    <row r="331" spans="1:15" ht="60.75" x14ac:dyDescent="0.25">
      <c r="A331" s="93"/>
      <c r="B331" s="116"/>
      <c r="C331" s="17" t="s">
        <v>266</v>
      </c>
      <c r="D331" s="10" t="s">
        <v>246</v>
      </c>
      <c r="E331" s="26">
        <v>63.9</v>
      </c>
      <c r="F331" s="26">
        <v>63.2</v>
      </c>
      <c r="G331" s="107"/>
      <c r="H331" s="23" t="s">
        <v>8</v>
      </c>
      <c r="I331" s="29">
        <v>0</v>
      </c>
      <c r="J331" s="29">
        <v>0</v>
      </c>
      <c r="K331" s="29">
        <v>0</v>
      </c>
      <c r="L331" s="70"/>
      <c r="M331" s="70"/>
      <c r="N331" s="70"/>
      <c r="O331" s="70">
        <v>1</v>
      </c>
    </row>
    <row r="332" spans="1:15" ht="51" customHeight="1" x14ac:dyDescent="0.25">
      <c r="A332" s="93"/>
      <c r="B332" s="116"/>
      <c r="C332" s="17" t="s">
        <v>266</v>
      </c>
      <c r="D332" s="10" t="s">
        <v>247</v>
      </c>
      <c r="E332" s="15">
        <v>40.200000000000003</v>
      </c>
      <c r="F332" s="15">
        <v>59.5</v>
      </c>
      <c r="G332" s="107"/>
      <c r="H332" s="96" t="s">
        <v>9</v>
      </c>
      <c r="I332" s="96">
        <v>0</v>
      </c>
      <c r="J332" s="96">
        <v>0</v>
      </c>
      <c r="K332" s="96">
        <v>0</v>
      </c>
      <c r="L332" s="70"/>
      <c r="M332" s="70"/>
      <c r="N332" s="70">
        <v>1</v>
      </c>
      <c r="O332" s="70"/>
    </row>
    <row r="333" spans="1:15" ht="132" x14ac:dyDescent="0.25">
      <c r="A333" s="93"/>
      <c r="B333" s="116"/>
      <c r="C333" s="17" t="s">
        <v>266</v>
      </c>
      <c r="D333" s="10" t="s">
        <v>248</v>
      </c>
      <c r="E333" s="15">
        <v>53.5</v>
      </c>
      <c r="F333" s="15">
        <v>58.2</v>
      </c>
      <c r="G333" s="107"/>
      <c r="H333" s="97"/>
      <c r="I333" s="97"/>
      <c r="J333" s="97"/>
      <c r="K333" s="97"/>
      <c r="L333" s="70"/>
      <c r="M333" s="70"/>
      <c r="N333" s="70"/>
      <c r="O333" s="70">
        <v>1</v>
      </c>
    </row>
    <row r="334" spans="1:15" ht="60.75" x14ac:dyDescent="0.25">
      <c r="A334" s="93"/>
      <c r="B334" s="116"/>
      <c r="C334" s="17" t="s">
        <v>266</v>
      </c>
      <c r="D334" s="10" t="s">
        <v>249</v>
      </c>
      <c r="E334" s="15"/>
      <c r="F334" s="15"/>
      <c r="G334" s="107"/>
      <c r="H334" s="97"/>
      <c r="I334" s="97"/>
      <c r="J334" s="97"/>
      <c r="K334" s="97"/>
      <c r="L334" s="70"/>
      <c r="M334" s="70"/>
      <c r="N334" s="70"/>
      <c r="O334" s="70"/>
    </row>
    <row r="335" spans="1:15" x14ac:dyDescent="0.25">
      <c r="A335" s="93"/>
      <c r="B335" s="116"/>
      <c r="C335" s="18"/>
      <c r="D335" s="10" t="s">
        <v>250</v>
      </c>
      <c r="E335" s="15">
        <v>46.2</v>
      </c>
      <c r="F335" s="15">
        <v>51.3</v>
      </c>
      <c r="G335" s="107"/>
      <c r="H335" s="97"/>
      <c r="I335" s="97"/>
      <c r="J335" s="97"/>
      <c r="K335" s="97"/>
      <c r="L335" s="70"/>
      <c r="M335" s="70"/>
      <c r="N335" s="70">
        <v>1</v>
      </c>
      <c r="O335" s="70"/>
    </row>
    <row r="336" spans="1:15" x14ac:dyDescent="0.25">
      <c r="A336" s="93"/>
      <c r="B336" s="116"/>
      <c r="C336" s="18"/>
      <c r="D336" s="27" t="s">
        <v>251</v>
      </c>
      <c r="E336" s="15">
        <v>44.2</v>
      </c>
      <c r="F336" s="15">
        <v>47.6</v>
      </c>
      <c r="G336" s="107"/>
      <c r="H336" s="97"/>
      <c r="I336" s="97"/>
      <c r="J336" s="97"/>
      <c r="K336" s="97"/>
      <c r="L336" s="70"/>
      <c r="M336" s="70"/>
      <c r="N336" s="70">
        <v>1</v>
      </c>
      <c r="O336" s="70"/>
    </row>
    <row r="337" spans="1:15" x14ac:dyDescent="0.25">
      <c r="A337" s="93"/>
      <c r="B337" s="116"/>
      <c r="C337" s="18"/>
      <c r="D337" s="10" t="s">
        <v>252</v>
      </c>
      <c r="E337" s="15">
        <v>96.9</v>
      </c>
      <c r="F337" s="15">
        <v>94.6</v>
      </c>
      <c r="G337" s="107"/>
      <c r="H337" s="97"/>
      <c r="I337" s="97"/>
      <c r="J337" s="97"/>
      <c r="K337" s="97"/>
      <c r="L337" s="70"/>
      <c r="M337" s="70">
        <v>1</v>
      </c>
      <c r="N337" s="70"/>
      <c r="O337" s="70">
        <v>1</v>
      </c>
    </row>
    <row r="338" spans="1:15" x14ac:dyDescent="0.25">
      <c r="A338" s="93"/>
      <c r="B338" s="116"/>
      <c r="C338" s="18"/>
      <c r="D338" s="10" t="s">
        <v>253</v>
      </c>
      <c r="E338" s="15">
        <v>96.9</v>
      </c>
      <c r="F338" s="15">
        <v>96.6</v>
      </c>
      <c r="G338" s="107"/>
      <c r="H338" s="97"/>
      <c r="I338" s="97"/>
      <c r="J338" s="97"/>
      <c r="K338" s="97"/>
      <c r="L338" s="70"/>
      <c r="M338" s="70">
        <v>1</v>
      </c>
      <c r="N338" s="70"/>
      <c r="O338" s="70">
        <v>1</v>
      </c>
    </row>
    <row r="339" spans="1:15" ht="93" customHeight="1" x14ac:dyDescent="0.25">
      <c r="A339" s="86" t="s">
        <v>254</v>
      </c>
      <c r="B339" s="24" t="s">
        <v>255</v>
      </c>
      <c r="C339" s="17" t="s">
        <v>266</v>
      </c>
      <c r="D339" s="19" t="s">
        <v>256</v>
      </c>
      <c r="E339" s="15">
        <v>11</v>
      </c>
      <c r="F339" s="15">
        <v>13.6</v>
      </c>
      <c r="G339" s="107"/>
      <c r="H339" s="98"/>
      <c r="I339" s="98"/>
      <c r="J339" s="98"/>
      <c r="K339" s="98"/>
      <c r="L339" s="70">
        <v>1</v>
      </c>
      <c r="M339" s="70"/>
      <c r="N339" s="70">
        <v>1</v>
      </c>
      <c r="O339" s="70"/>
    </row>
    <row r="340" spans="1:15" ht="99.75" customHeight="1" x14ac:dyDescent="0.25">
      <c r="A340" s="112" t="s">
        <v>18</v>
      </c>
      <c r="B340" s="112" t="s">
        <v>382</v>
      </c>
      <c r="C340" s="112"/>
      <c r="D340" s="112"/>
      <c r="E340" s="112"/>
      <c r="F340" s="112"/>
      <c r="G340" s="113" t="s">
        <v>383</v>
      </c>
      <c r="H340" s="79" t="s">
        <v>5</v>
      </c>
      <c r="I340" s="77">
        <f t="shared" ref="I340:J343" si="25">I13+I18+I28+I33+I38+I49+I60+I65+I70+I75+I81+I87+I92+I98+I103+I108+I113+I118+I123+I128+I137+I142+I147+I152+I157+I163+I175+I182+I187+I192+I197+I203+I208+I213+I218+I223+I228+I233+I238+I260+I265+I271+I277+I285+I290+I295+I300+I307+I316+I322+I328</f>
        <v>4228857.5559999999</v>
      </c>
      <c r="J340" s="77">
        <f t="shared" si="25"/>
        <v>4798379.2570000002</v>
      </c>
      <c r="K340" s="77">
        <f>J340/I340*100</f>
        <v>113.46750732220691</v>
      </c>
      <c r="L340" s="75">
        <f>SUM(L13:L339)</f>
        <v>49</v>
      </c>
      <c r="M340" s="75">
        <f t="shared" ref="M340:O340" si="26">SUM(M13:M339)</f>
        <v>19</v>
      </c>
      <c r="N340" s="75">
        <f t="shared" si="26"/>
        <v>85</v>
      </c>
      <c r="O340" s="75">
        <f t="shared" si="26"/>
        <v>37</v>
      </c>
    </row>
    <row r="341" spans="1:15" ht="24.75" x14ac:dyDescent="0.25">
      <c r="A341" s="112"/>
      <c r="B341" s="112"/>
      <c r="C341" s="112"/>
      <c r="D341" s="112"/>
      <c r="E341" s="112"/>
      <c r="F341" s="112"/>
      <c r="G341" s="113"/>
      <c r="H341" s="23" t="s">
        <v>6</v>
      </c>
      <c r="I341" s="77">
        <f t="shared" si="25"/>
        <v>137043.11600000001</v>
      </c>
      <c r="J341" s="77">
        <f t="shared" si="25"/>
        <v>107072.466</v>
      </c>
      <c r="K341" s="77">
        <f t="shared" ref="K341:K344" si="27">J341/I341*100</f>
        <v>78.130495806881669</v>
      </c>
      <c r="L341" s="36"/>
      <c r="M341" s="36"/>
      <c r="N341" s="36"/>
      <c r="O341" s="36"/>
    </row>
    <row r="342" spans="1:15" ht="36.75" x14ac:dyDescent="0.25">
      <c r="A342" s="112"/>
      <c r="B342" s="112"/>
      <c r="C342" s="112"/>
      <c r="D342" s="112"/>
      <c r="E342" s="112"/>
      <c r="F342" s="112"/>
      <c r="G342" s="113"/>
      <c r="H342" s="23" t="s">
        <v>7</v>
      </c>
      <c r="I342" s="77">
        <f t="shared" si="25"/>
        <v>217910.76899999997</v>
      </c>
      <c r="J342" s="77">
        <f t="shared" si="25"/>
        <v>205384.76999999996</v>
      </c>
      <c r="K342" s="77">
        <f t="shared" si="27"/>
        <v>94.251776056097526</v>
      </c>
      <c r="L342" s="36"/>
      <c r="M342" s="36"/>
      <c r="N342" s="36"/>
      <c r="O342" s="36"/>
    </row>
    <row r="343" spans="1:15" ht="24.75" x14ac:dyDescent="0.25">
      <c r="A343" s="112"/>
      <c r="B343" s="112"/>
      <c r="C343" s="112"/>
      <c r="D343" s="112"/>
      <c r="E343" s="112"/>
      <c r="F343" s="112"/>
      <c r="G343" s="113"/>
      <c r="H343" s="23" t="s">
        <v>8</v>
      </c>
      <c r="I343" s="77">
        <f t="shared" si="25"/>
        <v>69137.171000000017</v>
      </c>
      <c r="J343" s="77">
        <f t="shared" si="25"/>
        <v>61146.321000000011</v>
      </c>
      <c r="K343" s="77">
        <f t="shared" si="27"/>
        <v>88.442035037852492</v>
      </c>
      <c r="L343" s="36"/>
      <c r="M343" s="36"/>
      <c r="N343" s="36"/>
      <c r="O343" s="36"/>
    </row>
    <row r="344" spans="1:15" ht="36.75" x14ac:dyDescent="0.25">
      <c r="A344" s="112"/>
      <c r="B344" s="112"/>
      <c r="C344" s="112"/>
      <c r="D344" s="112"/>
      <c r="E344" s="112"/>
      <c r="F344" s="112"/>
      <c r="G344" s="113"/>
      <c r="H344" s="23" t="s">
        <v>9</v>
      </c>
      <c r="I344" s="77">
        <f>I17+I22+I32+I37+I42+I53+I64+I69+I74+I79+I85+I91+I96+I102+I107+I112+I117+I122+I127+I132+I141+I146+I151+I156+I161+I167+I179+I186+I191+I196+I201+I207+I212+I217+I222+I227+I232+I237+I242+I264+I269+I275+I281+I289+I294+I299+I304+I311+I321+I327+I332</f>
        <v>3804766.5</v>
      </c>
      <c r="J344" s="77">
        <f>J17+J22+J32+J37+J42+J53+J64+J69+J74+J79+J85+J91+J96+J102+J107+J112+J117+J122+J127+J132+J141+J146+J151+J156+J161+J167+J179+J186+J191+J196+J201+J207+J212+J217+J222+J227+J232+J237+J242+J264+J269+J275+J281+J289+J294+J299+J304+J311+J321+J327+J332</f>
        <v>4424775.7</v>
      </c>
      <c r="K344" s="77">
        <f t="shared" si="27"/>
        <v>116.29559133260872</v>
      </c>
      <c r="L344" s="36"/>
      <c r="M344" s="36"/>
      <c r="N344" s="36"/>
      <c r="O344" s="36"/>
    </row>
    <row r="345" spans="1:15" x14ac:dyDescent="0.25">
      <c r="A345" s="6"/>
    </row>
    <row r="346" spans="1:15" x14ac:dyDescent="0.25">
      <c r="I346" s="85"/>
      <c r="J346" s="85"/>
    </row>
  </sheetData>
  <mergeCells count="406">
    <mergeCell ref="I332:I339"/>
    <mergeCell ref="J332:J339"/>
    <mergeCell ref="K332:K339"/>
    <mergeCell ref="A6:O6"/>
    <mergeCell ref="I311:I315"/>
    <mergeCell ref="J311:J315"/>
    <mergeCell ref="K311:K315"/>
    <mergeCell ref="A318:A320"/>
    <mergeCell ref="B318:B320"/>
    <mergeCell ref="C316:C320"/>
    <mergeCell ref="D317:D320"/>
    <mergeCell ref="E317:E320"/>
    <mergeCell ref="F317:F320"/>
    <mergeCell ref="G316:G320"/>
    <mergeCell ref="A322:A326"/>
    <mergeCell ref="B322:B326"/>
    <mergeCell ref="C322:C326"/>
    <mergeCell ref="D325:D326"/>
    <mergeCell ref="G277:G283"/>
    <mergeCell ref="C277:C283"/>
    <mergeCell ref="H281:H283"/>
    <mergeCell ref="I281:I283"/>
    <mergeCell ref="J281:J283"/>
    <mergeCell ref="K281:K283"/>
    <mergeCell ref="A265:A269"/>
    <mergeCell ref="B265:B269"/>
    <mergeCell ref="C265:C269"/>
    <mergeCell ref="D265:D269"/>
    <mergeCell ref="E265:E269"/>
    <mergeCell ref="F265:F269"/>
    <mergeCell ref="G265:G269"/>
    <mergeCell ref="A271:A275"/>
    <mergeCell ref="B271:B275"/>
    <mergeCell ref="C271:C275"/>
    <mergeCell ref="D271:D275"/>
    <mergeCell ref="E271:E275"/>
    <mergeCell ref="F271:F275"/>
    <mergeCell ref="G271:G275"/>
    <mergeCell ref="H242:H258"/>
    <mergeCell ref="I242:I258"/>
    <mergeCell ref="J242:J258"/>
    <mergeCell ref="K242:K258"/>
    <mergeCell ref="C260:C264"/>
    <mergeCell ref="B260:B264"/>
    <mergeCell ref="A263:A264"/>
    <mergeCell ref="G260:G264"/>
    <mergeCell ref="D263:D264"/>
    <mergeCell ref="E263:E264"/>
    <mergeCell ref="F263:F264"/>
    <mergeCell ref="A243:A247"/>
    <mergeCell ref="D243:D247"/>
    <mergeCell ref="E243:E247"/>
    <mergeCell ref="F243:F247"/>
    <mergeCell ref="B238:B258"/>
    <mergeCell ref="C243:C258"/>
    <mergeCell ref="A233:A237"/>
    <mergeCell ref="B233:B237"/>
    <mergeCell ref="C233:C237"/>
    <mergeCell ref="D233:D237"/>
    <mergeCell ref="E233:E237"/>
    <mergeCell ref="F233:F237"/>
    <mergeCell ref="G233:G237"/>
    <mergeCell ref="A238:A242"/>
    <mergeCell ref="C238:C242"/>
    <mergeCell ref="D238:D242"/>
    <mergeCell ref="E238:E242"/>
    <mergeCell ref="F238:F242"/>
    <mergeCell ref="G238:G258"/>
    <mergeCell ref="A223:A227"/>
    <mergeCell ref="B223:B227"/>
    <mergeCell ref="C223:C227"/>
    <mergeCell ref="D223:D227"/>
    <mergeCell ref="E223:E227"/>
    <mergeCell ref="F223:F227"/>
    <mergeCell ref="G223:G227"/>
    <mergeCell ref="A228:A232"/>
    <mergeCell ref="B228:B232"/>
    <mergeCell ref="C228:C232"/>
    <mergeCell ref="D228:D232"/>
    <mergeCell ref="E228:E232"/>
    <mergeCell ref="F228:F232"/>
    <mergeCell ref="G228:G232"/>
    <mergeCell ref="A208:A212"/>
    <mergeCell ref="B208:B212"/>
    <mergeCell ref="C208:C212"/>
    <mergeCell ref="D208:D212"/>
    <mergeCell ref="E208:E212"/>
    <mergeCell ref="F208:F212"/>
    <mergeCell ref="G208:G212"/>
    <mergeCell ref="A218:A222"/>
    <mergeCell ref="B218:B222"/>
    <mergeCell ref="D218:D222"/>
    <mergeCell ref="C218:C222"/>
    <mergeCell ref="E218:E222"/>
    <mergeCell ref="F218:F222"/>
    <mergeCell ref="G218:G222"/>
    <mergeCell ref="A213:A217"/>
    <mergeCell ref="B213:B217"/>
    <mergeCell ref="C213:C217"/>
    <mergeCell ref="D213:D217"/>
    <mergeCell ref="E213:E217"/>
    <mergeCell ref="F213:F217"/>
    <mergeCell ref="G213:G217"/>
    <mergeCell ref="A197:A201"/>
    <mergeCell ref="B197:B201"/>
    <mergeCell ref="C197:C201"/>
    <mergeCell ref="D197:D201"/>
    <mergeCell ref="E197:E201"/>
    <mergeCell ref="F197:F201"/>
    <mergeCell ref="G197:G201"/>
    <mergeCell ref="A203:A207"/>
    <mergeCell ref="B203:B207"/>
    <mergeCell ref="C203:C207"/>
    <mergeCell ref="D203:D207"/>
    <mergeCell ref="E203:E207"/>
    <mergeCell ref="F203:F207"/>
    <mergeCell ref="G203:G207"/>
    <mergeCell ref="A187:A191"/>
    <mergeCell ref="B187:B191"/>
    <mergeCell ref="C187:C191"/>
    <mergeCell ref="D187:D191"/>
    <mergeCell ref="E187:E191"/>
    <mergeCell ref="F187:F191"/>
    <mergeCell ref="G187:G191"/>
    <mergeCell ref="A192:A196"/>
    <mergeCell ref="B192:B196"/>
    <mergeCell ref="C192:C196"/>
    <mergeCell ref="D192:D196"/>
    <mergeCell ref="E192:E196"/>
    <mergeCell ref="F192:F196"/>
    <mergeCell ref="G192:G196"/>
    <mergeCell ref="C182:C186"/>
    <mergeCell ref="B182:B186"/>
    <mergeCell ref="A182:A186"/>
    <mergeCell ref="G163:G172"/>
    <mergeCell ref="H167:H172"/>
    <mergeCell ref="C163:C172"/>
    <mergeCell ref="A175:A179"/>
    <mergeCell ref="B175:B179"/>
    <mergeCell ref="G176:G179"/>
    <mergeCell ref="C175:C179"/>
    <mergeCell ref="G182:G186"/>
    <mergeCell ref="F182:F186"/>
    <mergeCell ref="E182:E186"/>
    <mergeCell ref="D182:D186"/>
    <mergeCell ref="A163:A172"/>
    <mergeCell ref="B163:B172"/>
    <mergeCell ref="B118:B122"/>
    <mergeCell ref="C118:C122"/>
    <mergeCell ref="D118:D122"/>
    <mergeCell ref="E118:E122"/>
    <mergeCell ref="F118:F122"/>
    <mergeCell ref="G118:G122"/>
    <mergeCell ref="A123:A127"/>
    <mergeCell ref="B123:B127"/>
    <mergeCell ref="C123:C127"/>
    <mergeCell ref="D123:D127"/>
    <mergeCell ref="E123:E127"/>
    <mergeCell ref="F123:F127"/>
    <mergeCell ref="G123:G127"/>
    <mergeCell ref="D108:D112"/>
    <mergeCell ref="E108:E112"/>
    <mergeCell ref="F108:F112"/>
    <mergeCell ref="G108:G112"/>
    <mergeCell ref="A113:A117"/>
    <mergeCell ref="B113:B117"/>
    <mergeCell ref="C113:C117"/>
    <mergeCell ref="D113:D117"/>
    <mergeCell ref="E113:E117"/>
    <mergeCell ref="F113:F117"/>
    <mergeCell ref="G113:G117"/>
    <mergeCell ref="A108:A112"/>
    <mergeCell ref="G98:G102"/>
    <mergeCell ref="F98:F102"/>
    <mergeCell ref="E98:E102"/>
    <mergeCell ref="A103:A107"/>
    <mergeCell ref="B103:B107"/>
    <mergeCell ref="A98:A102"/>
    <mergeCell ref="B98:B102"/>
    <mergeCell ref="C98:C102"/>
    <mergeCell ref="D98:D102"/>
    <mergeCell ref="C103:C107"/>
    <mergeCell ref="G103:G107"/>
    <mergeCell ref="F103:F107"/>
    <mergeCell ref="E103:E107"/>
    <mergeCell ref="D103:D107"/>
    <mergeCell ref="G87:G91"/>
    <mergeCell ref="D88:D91"/>
    <mergeCell ref="E88:E91"/>
    <mergeCell ref="F88:F91"/>
    <mergeCell ref="C87:C91"/>
    <mergeCell ref="C92:C96"/>
    <mergeCell ref="D92:D96"/>
    <mergeCell ref="E92:E96"/>
    <mergeCell ref="F92:F96"/>
    <mergeCell ref="G92:G96"/>
    <mergeCell ref="G81:G85"/>
    <mergeCell ref="A75:A79"/>
    <mergeCell ref="D76:D79"/>
    <mergeCell ref="E76:E79"/>
    <mergeCell ref="F76:F79"/>
    <mergeCell ref="G75:G79"/>
    <mergeCell ref="B75:B79"/>
    <mergeCell ref="C75:C79"/>
    <mergeCell ref="B80:C80"/>
    <mergeCell ref="F28:F32"/>
    <mergeCell ref="G28:G32"/>
    <mergeCell ref="B59:O59"/>
    <mergeCell ref="A33:A37"/>
    <mergeCell ref="B33:B37"/>
    <mergeCell ref="K8:K9"/>
    <mergeCell ref="D8:D9"/>
    <mergeCell ref="C7:C9"/>
    <mergeCell ref="A28:A32"/>
    <mergeCell ref="B28:B32"/>
    <mergeCell ref="C28:C32"/>
    <mergeCell ref="D28:D32"/>
    <mergeCell ref="E28:E32"/>
    <mergeCell ref="N7:O7"/>
    <mergeCell ref="G23:G27"/>
    <mergeCell ref="A23:A27"/>
    <mergeCell ref="B23:B27"/>
    <mergeCell ref="F23:F27"/>
    <mergeCell ref="B290:B294"/>
    <mergeCell ref="C290:C294"/>
    <mergeCell ref="D290:D294"/>
    <mergeCell ref="E290:E294"/>
    <mergeCell ref="F290:F294"/>
    <mergeCell ref="G290:G294"/>
    <mergeCell ref="A295:A299"/>
    <mergeCell ref="B295:B299"/>
    <mergeCell ref="G60:G64"/>
    <mergeCell ref="A60:A64"/>
    <mergeCell ref="B60:B64"/>
    <mergeCell ref="C60:C64"/>
    <mergeCell ref="D60:D64"/>
    <mergeCell ref="E60:E64"/>
    <mergeCell ref="F60:F64"/>
    <mergeCell ref="F65:F69"/>
    <mergeCell ref="G65:G69"/>
    <mergeCell ref="A70:A74"/>
    <mergeCell ref="B70:B74"/>
    <mergeCell ref="C70:C74"/>
    <mergeCell ref="D70:D74"/>
    <mergeCell ref="E70:E74"/>
    <mergeCell ref="F70:F74"/>
    <mergeCell ref="G70:G74"/>
    <mergeCell ref="B162:C162"/>
    <mergeCell ref="A142:A146"/>
    <mergeCell ref="A152:A156"/>
    <mergeCell ref="B152:B156"/>
    <mergeCell ref="C152:C156"/>
    <mergeCell ref="B108:B112"/>
    <mergeCell ref="A13:A17"/>
    <mergeCell ref="B13:B17"/>
    <mergeCell ref="C13:C17"/>
    <mergeCell ref="A49:A52"/>
    <mergeCell ref="B49:B52"/>
    <mergeCell ref="A53:A58"/>
    <mergeCell ref="A137:A141"/>
    <mergeCell ref="B137:B141"/>
    <mergeCell ref="C137:C141"/>
    <mergeCell ref="B53:B58"/>
    <mergeCell ref="A65:A69"/>
    <mergeCell ref="B65:B69"/>
    <mergeCell ref="C65:C69"/>
    <mergeCell ref="A81:A85"/>
    <mergeCell ref="B81:B85"/>
    <mergeCell ref="C81:C85"/>
    <mergeCell ref="C108:C112"/>
    <mergeCell ref="A118:A122"/>
    <mergeCell ref="E13:E17"/>
    <mergeCell ref="F13:F17"/>
    <mergeCell ref="A7:A9"/>
    <mergeCell ref="B7:B9"/>
    <mergeCell ref="A10:K10"/>
    <mergeCell ref="H7:K7"/>
    <mergeCell ref="H8:H9"/>
    <mergeCell ref="I8:I9"/>
    <mergeCell ref="J8:J9"/>
    <mergeCell ref="G7:G9"/>
    <mergeCell ref="G13:G17"/>
    <mergeCell ref="E8:F8"/>
    <mergeCell ref="D7:F7"/>
    <mergeCell ref="A11:K11"/>
    <mergeCell ref="G35:G37"/>
    <mergeCell ref="D35:D37"/>
    <mergeCell ref="L7:M7"/>
    <mergeCell ref="E35:E37"/>
    <mergeCell ref="F35:F37"/>
    <mergeCell ref="A38:A42"/>
    <mergeCell ref="B38:B42"/>
    <mergeCell ref="C38:C42"/>
    <mergeCell ref="D38:D42"/>
    <mergeCell ref="E38:E42"/>
    <mergeCell ref="F38:F42"/>
    <mergeCell ref="G38:G42"/>
    <mergeCell ref="C33:C37"/>
    <mergeCell ref="C23:C27"/>
    <mergeCell ref="D23:D27"/>
    <mergeCell ref="A18:A22"/>
    <mergeCell ref="G18:G22"/>
    <mergeCell ref="F18:F22"/>
    <mergeCell ref="E18:E22"/>
    <mergeCell ref="D18:D22"/>
    <mergeCell ref="C18:C22"/>
    <mergeCell ref="B18:B22"/>
    <mergeCell ref="E23:E27"/>
    <mergeCell ref="D13:D17"/>
    <mergeCell ref="F43:F47"/>
    <mergeCell ref="G43:G47"/>
    <mergeCell ref="A43:A47"/>
    <mergeCell ref="B43:B47"/>
    <mergeCell ref="C43:C47"/>
    <mergeCell ref="D43:D47"/>
    <mergeCell ref="E43:E47"/>
    <mergeCell ref="F130:F131"/>
    <mergeCell ref="E130:E131"/>
    <mergeCell ref="D130:D131"/>
    <mergeCell ref="C130:C131"/>
    <mergeCell ref="G128:G135"/>
    <mergeCell ref="B87:B91"/>
    <mergeCell ref="A87:A91"/>
    <mergeCell ref="A92:A96"/>
    <mergeCell ref="B92:B96"/>
    <mergeCell ref="A128:A135"/>
    <mergeCell ref="G49:G58"/>
    <mergeCell ref="B128:B135"/>
    <mergeCell ref="D65:D69"/>
    <mergeCell ref="E65:E69"/>
    <mergeCell ref="D81:D85"/>
    <mergeCell ref="E81:E85"/>
    <mergeCell ref="F81:F85"/>
    <mergeCell ref="A147:A151"/>
    <mergeCell ref="B147:B151"/>
    <mergeCell ref="C147:C151"/>
    <mergeCell ref="D147:D151"/>
    <mergeCell ref="E147:E151"/>
    <mergeCell ref="F147:F151"/>
    <mergeCell ref="G147:G151"/>
    <mergeCell ref="D137:D141"/>
    <mergeCell ref="E137:E141"/>
    <mergeCell ref="F137:F141"/>
    <mergeCell ref="G137:G141"/>
    <mergeCell ref="A300:A304"/>
    <mergeCell ref="B300:B304"/>
    <mergeCell ref="C300:C304"/>
    <mergeCell ref="D300:D304"/>
    <mergeCell ref="E300:E304"/>
    <mergeCell ref="F300:F304"/>
    <mergeCell ref="G300:G304"/>
    <mergeCell ref="D152:D156"/>
    <mergeCell ref="E152:E156"/>
    <mergeCell ref="F152:F156"/>
    <mergeCell ref="G152:G156"/>
    <mergeCell ref="A157:A161"/>
    <mergeCell ref="B157:B161"/>
    <mergeCell ref="C158:C161"/>
    <mergeCell ref="D158:D161"/>
    <mergeCell ref="E158:E161"/>
    <mergeCell ref="F158:F161"/>
    <mergeCell ref="G157:G161"/>
    <mergeCell ref="B284:M284"/>
    <mergeCell ref="A252:A258"/>
    <mergeCell ref="A260:A262"/>
    <mergeCell ref="A277:A278"/>
    <mergeCell ref="G285:G289"/>
    <mergeCell ref="A290:A294"/>
    <mergeCell ref="B340:F344"/>
    <mergeCell ref="A340:A344"/>
    <mergeCell ref="G340:G344"/>
    <mergeCell ref="G328:G339"/>
    <mergeCell ref="G307:G315"/>
    <mergeCell ref="H311:H315"/>
    <mergeCell ref="C307:C315"/>
    <mergeCell ref="A328:A329"/>
    <mergeCell ref="A330:A338"/>
    <mergeCell ref="B330:B338"/>
    <mergeCell ref="A307:A315"/>
    <mergeCell ref="B307:B315"/>
    <mergeCell ref="H332:H339"/>
    <mergeCell ref="G322:G325"/>
    <mergeCell ref="C295:C299"/>
    <mergeCell ref="D295:D299"/>
    <mergeCell ref="E295:E299"/>
    <mergeCell ref="F295:F299"/>
    <mergeCell ref="G295:G299"/>
    <mergeCell ref="J3:N3"/>
    <mergeCell ref="H53:H58"/>
    <mergeCell ref="I53:I58"/>
    <mergeCell ref="J53:J58"/>
    <mergeCell ref="K53:K58"/>
    <mergeCell ref="B276:O276"/>
    <mergeCell ref="H132:H135"/>
    <mergeCell ref="I132:I135"/>
    <mergeCell ref="J132:J135"/>
    <mergeCell ref="I167:I172"/>
    <mergeCell ref="J167:J172"/>
    <mergeCell ref="K167:K172"/>
    <mergeCell ref="K132:K135"/>
    <mergeCell ref="G142:G146"/>
    <mergeCell ref="B142:B146"/>
    <mergeCell ref="C142:C146"/>
    <mergeCell ref="D142:D146"/>
    <mergeCell ref="E142:E146"/>
    <mergeCell ref="F142:F146"/>
  </mergeCells>
  <pageMargins left="0.11811023622047245" right="0.11811023622047245" top="0.35433070866141736" bottom="0.15748031496062992" header="0.31496062992125984" footer="0.31496062992125984"/>
  <pageSetup paperSize="9" scale="80" orientation="landscape" r:id="rId1"/>
  <colBreaks count="1" manualBreakCount="1">
    <brk id="1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2020-05-28T12:10:05Z</dcterms:modified>
</cp:coreProperties>
</file>