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filterPrivacy="1" defaultThemeVersion="124226"/>
  <xr:revisionPtr revIDLastSave="0" documentId="13_ncr:1_{E1EEA6F7-69F5-4C40-A679-B5EF43294824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Hlk70079134" localSheetId="0">Лист1!$G$91</definedName>
    <definedName name="_xlnm.Print_Area" localSheetId="0">Лист1!$A$1:$K$331</definedName>
  </definedNames>
  <calcPr calcId="191029"/>
</workbook>
</file>

<file path=xl/calcChain.xml><?xml version="1.0" encoding="utf-8"?>
<calcChain xmlns="http://schemas.openxmlformats.org/spreadsheetml/2006/main">
  <c r="J331" i="1" l="1"/>
  <c r="I331" i="1"/>
  <c r="J328" i="1"/>
  <c r="J329" i="1"/>
  <c r="J330" i="1"/>
  <c r="I328" i="1"/>
  <c r="I329" i="1"/>
  <c r="I330" i="1"/>
  <c r="K176" i="1"/>
  <c r="I49" i="1"/>
  <c r="J49" i="1"/>
  <c r="J133" i="1"/>
  <c r="I133" i="1"/>
  <c r="J114" i="1"/>
  <c r="K97" i="1"/>
  <c r="J93" i="1"/>
  <c r="I80" i="1"/>
  <c r="I28" i="1" l="1"/>
  <c r="I114" i="1"/>
  <c r="I109" i="1"/>
  <c r="K328" i="1" l="1"/>
  <c r="K330" i="1"/>
  <c r="K331" i="1"/>
  <c r="K329" i="1"/>
  <c r="I98" i="1" l="1"/>
  <c r="K259" i="1" l="1"/>
  <c r="K260" i="1"/>
  <c r="K261" i="1"/>
  <c r="J258" i="1"/>
  <c r="I258" i="1"/>
  <c r="I200" i="1"/>
  <c r="I230" i="1"/>
  <c r="J230" i="1"/>
  <c r="I220" i="1"/>
  <c r="I215" i="1"/>
  <c r="K258" i="1" l="1"/>
  <c r="K183" i="1"/>
  <c r="K216" i="1"/>
  <c r="J252" i="1"/>
  <c r="I252" i="1"/>
  <c r="J215" i="1"/>
  <c r="J220" i="1"/>
  <c r="K220" i="1" l="1"/>
  <c r="K215" i="1"/>
  <c r="K67" i="1"/>
  <c r="K66" i="1"/>
  <c r="K73" i="1"/>
  <c r="K72" i="1"/>
  <c r="K71" i="1"/>
  <c r="K70" i="1"/>
  <c r="K77" i="1"/>
  <c r="K76" i="1"/>
  <c r="K75" i="1"/>
  <c r="K96" i="1"/>
  <c r="K95" i="1"/>
  <c r="K94" i="1"/>
  <c r="K101" i="1"/>
  <c r="K107" i="1"/>
  <c r="K106" i="1"/>
  <c r="K112" i="1"/>
  <c r="K111" i="1"/>
  <c r="K110" i="1"/>
  <c r="K115" i="1"/>
  <c r="K116" i="1"/>
  <c r="K117" i="1"/>
  <c r="I104" i="1"/>
  <c r="I93" i="1"/>
  <c r="J69" i="1"/>
  <c r="I69" i="1"/>
  <c r="J74" i="1"/>
  <c r="I74" i="1"/>
  <c r="J64" i="1"/>
  <c r="K51" i="1"/>
  <c r="K52" i="1"/>
  <c r="K50" i="1"/>
  <c r="K286" i="1"/>
  <c r="J282" i="1"/>
  <c r="I282" i="1"/>
  <c r="K179" i="1" l="1"/>
  <c r="K49" i="1"/>
  <c r="K69" i="1"/>
  <c r="K74" i="1"/>
  <c r="K282" i="1"/>
  <c r="K172" i="1" l="1"/>
  <c r="J28" i="1" l="1"/>
  <c r="K28" i="1" l="1"/>
  <c r="K114" i="1" l="1"/>
  <c r="J98" i="1"/>
  <c r="J109" i="1"/>
  <c r="K109" i="1" s="1"/>
  <c r="J104" i="1"/>
  <c r="K104" i="1" s="1"/>
  <c r="K81" i="1"/>
  <c r="K83" i="1"/>
  <c r="J80" i="1"/>
  <c r="J327" i="1" s="1"/>
  <c r="I64" i="1"/>
  <c r="I327" i="1" s="1"/>
  <c r="K30" i="1"/>
  <c r="K29" i="1"/>
  <c r="K93" i="1" l="1"/>
  <c r="K327" i="1"/>
  <c r="K64" i="1"/>
  <c r="K98" i="1"/>
  <c r="K80" i="1"/>
</calcChain>
</file>

<file path=xl/sharedStrings.xml><?xml version="1.0" encoding="utf-8"?>
<sst xmlns="http://schemas.openxmlformats.org/spreadsheetml/2006/main" count="696" uniqueCount="371">
  <si>
    <t>№ п/п</t>
  </si>
  <si>
    <t>Наименование мероприятия</t>
  </si>
  <si>
    <t>Ответственный исполнитель</t>
  </si>
  <si>
    <t>Наименование показателя, единица измерения, краткая характеристика мероприятия, планируемого к реализации</t>
  </si>
  <si>
    <t>Источники финансирования</t>
  </si>
  <si>
    <t>всего:</t>
  </si>
  <si>
    <t>федеральный бюджет</t>
  </si>
  <si>
    <t>республиканский бюджет</t>
  </si>
  <si>
    <t>местный бюджет</t>
  </si>
  <si>
    <t>внебюджетные средства</t>
  </si>
  <si>
    <t>Степень соответствия запланированному уровню затрат, %</t>
  </si>
  <si>
    <t>Ожидаемый результат</t>
  </si>
  <si>
    <t>Оценка использования финансовых средств</t>
  </si>
  <si>
    <t>Цель: Развитие человеческого капитала и социальной сферы муниципального образования</t>
  </si>
  <si>
    <t>целевое значение показателя, ед.</t>
  </si>
  <si>
    <t>Причины отклонения от планового значения показателя</t>
  </si>
  <si>
    <t>Итого общее количество выполненных мероприятий, единиц</t>
  </si>
  <si>
    <t xml:space="preserve">Стратегический приоритет (приоритетное направление развития):«Повышение качества жизни населения, за счет наращивания экономического капитала территории» </t>
  </si>
  <si>
    <t xml:space="preserve">Задача 1.1.1. </t>
  </si>
  <si>
    <t>Укрепление здоровья населения, повышение качества и доступности   медицинских услуг</t>
  </si>
  <si>
    <t>1.1.1.1</t>
  </si>
  <si>
    <t>Сохранение и укрепление кадрового потенциала</t>
  </si>
  <si>
    <t>Заместитель Главы района  по социальным вопросам - начальник Управления образования, ГБУЗ "Атяшевская районная больница"</t>
  </si>
  <si>
    <t>Число молодых специалистов, получивших вакансии в районе, человек</t>
  </si>
  <si>
    <t>1.1.1.2</t>
  </si>
  <si>
    <t>Проведение разъяснительной работы с детьми, подростками, молодежью и другими группами населения по профилактике болезней</t>
  </si>
  <si>
    <t>Заместитель Главы района  по социальным вопросам - начальник Управления образования, Руководители общеобразовательных учреждений</t>
  </si>
  <si>
    <t>1.1.1.3</t>
  </si>
  <si>
    <t>Сохранение и укрепление здоровья школьников</t>
  </si>
  <si>
    <t>Доля детей первой и второй групп здоровья в общей численности обучающихся в муниципальных общеобразовательных учреждениях, процентов</t>
  </si>
  <si>
    <t>1.1.1.4</t>
  </si>
  <si>
    <t>Строительство ФАПа</t>
  </si>
  <si>
    <t>1.1.1.5</t>
  </si>
  <si>
    <t>Сохранение численности населения района</t>
  </si>
  <si>
    <t>Численность населения всего, чел.</t>
  </si>
  <si>
    <t>в том числе городского, чел.</t>
  </si>
  <si>
    <t>в том числе сельского, чел.</t>
  </si>
  <si>
    <t>Увеличение рождаемости</t>
  </si>
  <si>
    <t>Число родившихся на 1000 человек населения, чел.</t>
  </si>
  <si>
    <t>1.1.1.7.</t>
  </si>
  <si>
    <t>Снижение смертности</t>
  </si>
  <si>
    <t>Число умерших на 1000 человек населения, чел.</t>
  </si>
  <si>
    <t>Задача 1.1.2.</t>
  </si>
  <si>
    <t xml:space="preserve">Совершенствование системы образования </t>
  </si>
  <si>
    <t>Проведение капитальных и текущих ремонтов  зданий муниципальных общеобразовательных учреждений</t>
  </si>
  <si>
    <t>Обеспеченность детей дошкольного возраста местами в дошкольных образовательных организациях (кол-во мест на 1000 детей в возрасте от 0 до 7 лет)</t>
  </si>
  <si>
    <t>Доля детей в возрасте 1-6 лет, стоящих на учете для определения в муниципальные дошкольные учреждения, в общей численности детей в возрасте 1-6 лет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</si>
  <si>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 дошкольных образовательных  учреждений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</si>
  <si>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</si>
  <si>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</si>
  <si>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Развитие общего образования детей (отношение среднего балла единого гоэкзамена (в расчете на 1 предмет) в 10 процентах школ с лучшими результатами единого госэкзамена к среднему баллу единого госэкзамена (в расчете на 1 предмет) в 10 процентах школ с худшими результатами единого госэкзамена)</t>
  </si>
  <si>
    <t>Развитие дополнительного образования детей (доля детей , охваченных образовательными программами дополнительного образования детей, в общей численности детей и молодежи в возрасте 5-18 лет, процентов)</t>
  </si>
  <si>
    <t>Доля педагогических и управленческих кадров общеобразовательных учреждений, которые пройдут повышение квалификации для работы в соответствии с федеральными и государственными стандартами, процентов</t>
  </si>
  <si>
    <t>Доля образовательных организаций, реализующие программы духовно-нравственной направленности</t>
  </si>
  <si>
    <t xml:space="preserve">Задача 1.1.3. </t>
  </si>
  <si>
    <t>Развитие культуры</t>
  </si>
  <si>
    <t>1.1.3.6.</t>
  </si>
  <si>
    <t>Развитие музейного дела</t>
  </si>
  <si>
    <t>1.1.3.7.</t>
  </si>
  <si>
    <t xml:space="preserve"> Развитие инфраструктуры сферы культуры</t>
  </si>
  <si>
    <t>1.1.3.8.</t>
  </si>
  <si>
    <t>Выполнение муниципального задания учреждений культуры</t>
  </si>
  <si>
    <t xml:space="preserve">Задача 1.1.4. </t>
  </si>
  <si>
    <t>Развитие физической культуры и спорта</t>
  </si>
  <si>
    <t>1.1.4.1.</t>
  </si>
  <si>
    <t>Строительство плоскостного сооружения (спортивной площадки) в с.Сабанчеево Атяшевского муниципального района Республики Мордовия (1 этап)</t>
  </si>
  <si>
    <t xml:space="preserve">Задача 1.1.5.  </t>
  </si>
  <si>
    <t xml:space="preserve">  Развитие жилищного строительства</t>
  </si>
  <si>
    <t>1.1.5.1.</t>
  </si>
  <si>
    <t xml:space="preserve">Строительство индивидуальных жилых домов в населенных пунктах Атяшевского муниципального района </t>
  </si>
  <si>
    <t xml:space="preserve">Задача 1.1.6. </t>
  </si>
  <si>
    <t>Развитие жилищно-коммунальной сферы</t>
  </si>
  <si>
    <t>1.1.6.1.</t>
  </si>
  <si>
    <t>Электроснабжение жилой застройки в с.Тетюши Атяшевского муниципального района Республики Мордовия</t>
  </si>
  <si>
    <t>1.1.6.2.</t>
  </si>
  <si>
    <t xml:space="preserve">Газоснабжение жилой застройки в с.Тетюши Атяшевского муниципального района Республики Мордовия </t>
  </si>
  <si>
    <t>1.1.6.7.</t>
  </si>
  <si>
    <t>Строительство водоснабжения жилой застройки в с.Тетюши Атяшевского муниципального района Республики Мордовия</t>
  </si>
  <si>
    <t>1.1.6.8.</t>
  </si>
  <si>
    <t>Повышение энергоэффективности и организационных условий для эффективного использования энергоресурсов</t>
  </si>
  <si>
    <t>Удовлетворенность населения организацией  теплоснабжения</t>
  </si>
  <si>
    <t>Удовлетворенность населения организацией  электроснабжения</t>
  </si>
  <si>
    <t xml:space="preserve">Доля протяженности водопроводных сетей нуждающихся в замене, в общей протяженности водопроводных сетей </t>
  </si>
  <si>
    <t>Доля протяженности  канализационных сетей нуждающихся в замене, в общей протяженности  канализационных сетей</t>
  </si>
  <si>
    <t xml:space="preserve">Доля протяженности тепловых сетей нуждающихся в замене, в общей протяженности тепловых сетей </t>
  </si>
  <si>
    <t>Ремонт котельных с заменой котлов и оборудования</t>
  </si>
  <si>
    <t xml:space="preserve">Задача 1.1.7. </t>
  </si>
  <si>
    <t>Развитие транспортной инфраструктуры и транспортного обслуживания</t>
  </si>
  <si>
    <t>1.1.7.2.</t>
  </si>
  <si>
    <t xml:space="preserve">Оценка населением  качества транспортного обслуживания и качества автомобильных дорог  </t>
  </si>
  <si>
    <t xml:space="preserve">Задача 1.1.8. </t>
  </si>
  <si>
    <t>Труд и занятость</t>
  </si>
  <si>
    <t>1.1.8.1.</t>
  </si>
  <si>
    <t>Рост уровня доходов населения</t>
  </si>
  <si>
    <t>Цель 1.2. "Повышение конкурентоспособности и инвестиционной привлекательности"</t>
  </si>
  <si>
    <t>1.2.1.1.</t>
  </si>
  <si>
    <t xml:space="preserve">Оказание содействия в привлечении инвестиций, в точ числе частных инвестиций </t>
  </si>
  <si>
    <t>Объем инвестиций в основной капитал за счет всех источников финансирования, тыс. руб.</t>
  </si>
  <si>
    <t>в т.ч. объем инвестиций в основной капитал за счет внебюджетных источников, тыс. руб.</t>
  </si>
  <si>
    <t>Количество рабочих мест, созданных за счет реализации инвестиционных проектов, ед.</t>
  </si>
  <si>
    <t>Объем частных инвестиций в проектах государственно-частного и муниципально-частного партнерства (концессионных соглашений, тыс. руб.)</t>
  </si>
  <si>
    <t>Проекты государственно-частного и муниципально-частного партнерства (концессионные соглашения)</t>
  </si>
  <si>
    <t>Увеличение суммарного объема огруженной промышленной продукции</t>
  </si>
  <si>
    <t>Темп роста объема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производства», «Обеспечение электрической энергией, газом и паром; кондиционирование воздуха», «Водоснабжение; водоотведение, организация сбора и утилизации отходов, деятельность по ликвидации загрязнений», процентов</t>
  </si>
  <si>
    <t>Рост производительности труда в перерабатывающей промышленности района</t>
  </si>
  <si>
    <t>Темп роста производительности труда в промышленных предприятиях района</t>
  </si>
  <si>
    <t xml:space="preserve"> Задача 1.2.3</t>
  </si>
  <si>
    <t>Создание благоприятного хозяйственного климата для сельскохозяйственных предприятий</t>
  </si>
  <si>
    <t>1.2.3.7</t>
  </si>
  <si>
    <t xml:space="preserve"> Рзведение прудовой рыбы ИП ГК(Ф)Х Кискин В.Г. на 6-7 тыс.шт. рыбы</t>
  </si>
  <si>
    <t>Производство товарной рыбы, тонн</t>
  </si>
  <si>
    <t>1.2.3.8</t>
  </si>
  <si>
    <t xml:space="preserve">Осуществление работ по борьбе с вредителями и болезнями сельскохозяйственных культур, </t>
  </si>
  <si>
    <t>процентов  от посевных площадей</t>
  </si>
  <si>
    <t>1.2.3.9</t>
  </si>
  <si>
    <t xml:space="preserve">Элитное семеноводство </t>
  </si>
  <si>
    <t>доля площади, засеваемой элитными семенами в общей площади посевов, процентов</t>
  </si>
  <si>
    <t>1.2.3.10</t>
  </si>
  <si>
    <t>Содействие в получении сельхозтовропризводителями государственной поддержки из бюджетов всех уровней</t>
  </si>
  <si>
    <t>1.2.3.11</t>
  </si>
  <si>
    <t>Содействие закреплению квалифицированных кадров в сельскохозяйственном производстве</t>
  </si>
  <si>
    <t>уровень обеспечения сельскохозяйственных организаций квалифицированными специалистами, процентов</t>
  </si>
  <si>
    <t>1.2.3.12</t>
  </si>
  <si>
    <t>Содействие повышению финансовой устойчивости сельскохозяйственных товаропроизводителей , содействие включения проектов развития сельхозпредприятий,и К(Ф)Х в программах государственной поддержки и субсидирования</t>
  </si>
  <si>
    <t>рентабельность сельскохозяйственных организаций ( с учетом субсидий) , процентов</t>
  </si>
  <si>
    <t>1.2.3.13</t>
  </si>
  <si>
    <t>Продукция сельского хозяйства в хозяйствах всех категорий, млн. руб</t>
  </si>
  <si>
    <t>индекс производства продукции сельского хозяйства (в % к предыдущему году в сопоставимых ценах)</t>
  </si>
  <si>
    <t>в т.ч. продукция растениеводства, млн. руб</t>
  </si>
  <si>
    <t>индекс производства продукции растиневодства (в % к предыдущему году в сопоставимых ценах)</t>
  </si>
  <si>
    <t>продукция животноводства, млн. руб</t>
  </si>
  <si>
    <t>индекс производства продукции животноводства (в % к предыдущему году в сопоставимых ценах)</t>
  </si>
  <si>
    <t>Производство зерна (в первоначально оприходованном весе)</t>
  </si>
  <si>
    <t>Урожайность зерновых культур</t>
  </si>
  <si>
    <t>Производство  сахарной свеклы</t>
  </si>
  <si>
    <t>Производство скота и птицы в сельскохозяйственных организациях и крестьянских(фермерских) хозяйствах</t>
  </si>
  <si>
    <t>Производство молока в сельскохозяйственных организациях и крестьянских(фермерских) хозяйствах</t>
  </si>
  <si>
    <t>Надой на одну корову в сельскохозяйственных организациях и крестьянских (фермерских) хозяйствах</t>
  </si>
  <si>
    <t>Производство яиц в сельскохозяйственных организациях и крестьянских (фермерских) хозяйствах</t>
  </si>
  <si>
    <t>Развитие строительства</t>
  </si>
  <si>
    <t>Содействие развитию строительства</t>
  </si>
  <si>
    <t>Общая площадь жилых помещений, приходящаяся в среднем на 1 жителя (на конец года), кв.м.</t>
  </si>
  <si>
    <t>Задача 1.2.5</t>
  </si>
  <si>
    <t>Развитие туристско-рекреационного комплекса: создание условий труда   и досуга населения района</t>
  </si>
  <si>
    <t>1.2.5.1.</t>
  </si>
  <si>
    <t>1.2.5.2.</t>
  </si>
  <si>
    <t>Содействие активной рекламной деятельности</t>
  </si>
  <si>
    <t xml:space="preserve">Размещение информации на официальном сайте Администрации района, не менее 1 раз в квартал, единиц </t>
  </si>
  <si>
    <t>Задача 1.2.6</t>
  </si>
  <si>
    <t>1.2.6.1.</t>
  </si>
  <si>
    <t>Количество проведенных мониторингов, ед.</t>
  </si>
  <si>
    <t>1.2.6.2.</t>
  </si>
  <si>
    <t>Количество предоставленных в аренду муниципальных объектов</t>
  </si>
  <si>
    <t>1.2.6.3.</t>
  </si>
  <si>
    <t xml:space="preserve">Количество проведенных ярмарок по продаже продовольственных товаров и сельскохозяйственной продукции по ценам ниже рыночных </t>
  </si>
  <si>
    <t>1.2.6.4.</t>
  </si>
  <si>
    <t>Рост числа торговых объектов, процентов</t>
  </si>
  <si>
    <t>1.2.6.5</t>
  </si>
  <si>
    <t>Подготовка годового отчета о состоянии и развитии конкуренции</t>
  </si>
  <si>
    <t>Количество отчетов, ед.</t>
  </si>
  <si>
    <t>1.2.6.6</t>
  </si>
  <si>
    <t>Организация проведения круглых столов (встреч) руководителей  перерабатывающей промышленности с руководителями организаций розничной и оптовой торговли, в ходе которых определять совместные решения по обеспечению равного доступа товаров, выпускаемых предприятиями Республики Мордовия, на потребительский рынок республики</t>
  </si>
  <si>
    <t>количество круглых столов (встреч)</t>
  </si>
  <si>
    <t>Задача 1.2.7</t>
  </si>
  <si>
    <t>Развитие и поддержка малого и среднего бизнеса</t>
  </si>
  <si>
    <t>1.2.7.1</t>
  </si>
  <si>
    <t>Повышение уровня предпринимательской грамотности, информационное и консультационное сопровождение предпринимателей района</t>
  </si>
  <si>
    <t>1.2.7.2</t>
  </si>
  <si>
    <t>Активизация работы  по размещению актуальной информации для предпринимательского сообщества на официальном  сайте Администрации Атяшевского муниципального района</t>
  </si>
  <si>
    <t>1.2.7.3</t>
  </si>
  <si>
    <t>Ведение реестра субъектов малого и среднего предпринимательства – получателей поддержки Администрации Атяшевского муниципального района</t>
  </si>
  <si>
    <t>1.2.7.4</t>
  </si>
  <si>
    <t>Содествие участию субъектов малого и среднего предпринимательства в федеральных, республиканских и муниципальных программах поддержки субъектов малого и среднего бизнеса</t>
  </si>
  <si>
    <t>1.2.7.5</t>
  </si>
  <si>
    <t xml:space="preserve">Содествие созданию рабочих мест субъектами малого и среднего предпринимательства (включая вновь зарегистрированных индивидуальных предпринимателей), получившими государственную «муниципальную»   поддержку, единиц  </t>
  </si>
  <si>
    <t>1.2.7.7</t>
  </si>
  <si>
    <t>Строительство торгового центра (ИП Тереньтьев)</t>
  </si>
  <si>
    <t>Цель 1.3.</t>
  </si>
  <si>
    <t>Повышение эффективности управления муниципальными финансами</t>
  </si>
  <si>
    <t>Задача 1.3.1.   Рост доходного потенциала</t>
  </si>
  <si>
    <t>1.3.1.1</t>
  </si>
  <si>
    <t xml:space="preserve">Обеспечение поступления в консолидированный бюджет всех доходных источников в запланированных объемах </t>
  </si>
  <si>
    <t>Объем собственных доходов бюджета, за исключением доходов, полученных в виде безвозмездных и безвозвратных перечислений из бюджетов других уровней и внебюджетных фондов, тыс. руб.</t>
  </si>
  <si>
    <t>Объем собственных доходов бюджета, за исключением доходов, полученных в виде безвозмездных и безвозвратных перечислений из бюджетов других уровней и внебюджетных фондов в расчете на 1 жителя, тыс. руб.</t>
  </si>
  <si>
    <t>Доля налоговых и неналоговых доходов местного бюджета в общем объеме собственных доходов бюджета муниципального образования, процентов</t>
  </si>
  <si>
    <t>Темп роста налоговых и неналоговых доходов бюджета муниципального образования по отношению к предыдущему году (в сопоставимых условиях), процентов</t>
  </si>
  <si>
    <t>Прибыль (+), убыток (-) - до налогообложения, тыс. руб.</t>
  </si>
  <si>
    <t>в том числе по виду деят-ти "сельское, лесное хозяйство, охота, рыболовство и рыбоводство",  тыс. руб.</t>
  </si>
  <si>
    <t>Прибыль прибыльных организаций, тыс. руб.</t>
  </si>
  <si>
    <t>в том числе по виду деят-ти "сельское, лесное хозяйство, охота, рыболовство и рыбоводство", тыс. руб.</t>
  </si>
  <si>
    <t>Доля расходов бюджета муниципального образования, формируемых в рамках программ, процентов</t>
  </si>
  <si>
    <t>1.3.1.2</t>
  </si>
  <si>
    <t>Оформление земельных долей в муниципальную собственность муниципальных образований района с последующей передачей их в аренду или в собственность</t>
  </si>
  <si>
    <t>1.3.1.3</t>
  </si>
  <si>
    <t xml:space="preserve"> Постановка на кадастровый учет земельных участков,  оценка рыночной стоимости недвижимого имущества, изготовление технических планов</t>
  </si>
  <si>
    <t>1.3.1.4.</t>
  </si>
  <si>
    <t>Оказание содействия по регистрации прав на недвижимое имущество и земельные участки физических и юридических лиц</t>
  </si>
  <si>
    <t xml:space="preserve">Цель 1.4. </t>
  </si>
  <si>
    <t xml:space="preserve">Повышение эффективности муниципального управления </t>
  </si>
  <si>
    <t>Повышение открытости органов местного самоуправления</t>
  </si>
  <si>
    <t>Удовлетворенность населения деятельностью органов местного самоуправления муниципального района, процентов</t>
  </si>
  <si>
    <t>Доля граждан, зарегистрированных в Единой системе идентификации и аутентификации (ЕСИА), процентов</t>
  </si>
  <si>
    <t xml:space="preserve">Обеспечение деятельности Администрации Атяшевского муниципального района  </t>
  </si>
  <si>
    <t>Совершенствование средств и методов информирования населения о деятельности органов местного самоуправления</t>
  </si>
  <si>
    <t>Цель 1.5.</t>
  </si>
  <si>
    <t>Пространственное развитие Атяшевского муниципального района</t>
  </si>
  <si>
    <t xml:space="preserve">1.5.1.  </t>
  </si>
  <si>
    <t>Внесение изменений в Схему территориального планирования Атяшевского муниципального района</t>
  </si>
  <si>
    <t>Наличие доработанного генерального плана, (да – 1, нет – 0)</t>
  </si>
  <si>
    <t xml:space="preserve">Внесение изменений в документы территориального планирования и градостроительного зонирования Атяшевского, Большеманадышского, Сабанчеевского, Козловского, Лобаскинского, Киржеманского сельских поселений </t>
  </si>
  <si>
    <t xml:space="preserve">1.5.2.  </t>
  </si>
  <si>
    <t>Плотность населения, человек на 1 кв.м.</t>
  </si>
  <si>
    <t>Удельный вес сельского населения в общей численности населения, процентов</t>
  </si>
  <si>
    <t>Удельный вес автомобильных дорог с твердым покрытием в общем протяженности автомобильных дорог общего пользования местного значения,  процентов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</si>
  <si>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значения, процентов</t>
  </si>
  <si>
    <t>Удельный вес общей площади жилищного фонда оборудованной:</t>
  </si>
  <si>
    <t xml:space="preserve"> водопроводом, %</t>
  </si>
  <si>
    <t xml:space="preserve">  канализацией, %</t>
  </si>
  <si>
    <t xml:space="preserve">  отоплением, %</t>
  </si>
  <si>
    <t xml:space="preserve">  газом, %</t>
  </si>
  <si>
    <t xml:space="preserve">1.5.3.  </t>
  </si>
  <si>
    <t>Рост производственного потенциала района</t>
  </si>
  <si>
    <t>млн. руб. на 1 кв. км.  территории района</t>
  </si>
  <si>
    <t>В связи с уменьшением рождаемости и увеличением показателей смертности наблюдается снижение численности населения района.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</si>
  <si>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культуры, процентов</t>
  </si>
  <si>
    <t>Увеличение численности участников культурно-массовых мероприятий (по сравнению с предыдущим годом), процентов</t>
  </si>
  <si>
    <t>Заместитель Главы района  по социальным вопросам - начальник Управления образования. Управление культуры.</t>
  </si>
  <si>
    <t>Заместитель Главы района  по социальным вопросам - начальник Управления образования, управление строительства, архитектуры и ЖКХ</t>
  </si>
  <si>
    <t>Наличие построенной спортивной площадки (да – 1, нет – 0)</t>
  </si>
  <si>
    <t>Общая площадь введенного в эксплуатацию жилья с учетом индивидуального жилищного строительства, кв. метров</t>
  </si>
  <si>
    <t>Заместитель Главы по комплексному развитию, управление строительства, архитектуры и ЖКХ</t>
  </si>
  <si>
    <t xml:space="preserve">Строительство линий электоропередач (да – 1, нет – 0) </t>
  </si>
  <si>
    <t xml:space="preserve">Водоснабжение (да – 1, нет – 0) </t>
  </si>
  <si>
    <t xml:space="preserve">Удовлетворенность  населения качеством транспортного обслуживания, процентов </t>
  </si>
  <si>
    <t xml:space="preserve">Удовлетворенность  населения качеством автомобильных дорог, процентов </t>
  </si>
  <si>
    <t>1.1.5.2.</t>
  </si>
  <si>
    <t>Благоустройство дворовой территории многоквартирных домов</t>
  </si>
  <si>
    <t>Численность экономически активного населения, чел.</t>
  </si>
  <si>
    <t>Доля экономически активного населения в общей численности населения, процентов</t>
  </si>
  <si>
    <t xml:space="preserve">Среднегодовая численность занятых в экономике, чел. </t>
  </si>
  <si>
    <t xml:space="preserve">Среднесписочная численность работников  крупных и средних предприятий, чел. </t>
  </si>
  <si>
    <t xml:space="preserve">Численность безработных, состоящих на учете в  государственных учреждениях службы занятости (на конец года), чел. </t>
  </si>
  <si>
    <t>Уровень зарегистрированной безработицы процентов</t>
  </si>
  <si>
    <t>Фонд заработной платы работников, тыс. руб.</t>
  </si>
  <si>
    <t>Среднемесячная номинальная начисленная заработная  плата работников крупных и средних предприятий, руб.</t>
  </si>
  <si>
    <t>Темп роста среднемесячной номинальной начисленной заработной платы, процентов</t>
  </si>
  <si>
    <t xml:space="preserve">Доля численности населения с денежными доходами ниже величины прожиточного минимума, процентов </t>
  </si>
  <si>
    <t>Первый заместитель Главы по экономике-начальник Финансового управления, Управление экономического анализа и прогнозирования, управление с/х</t>
  </si>
  <si>
    <t>увеличение  переработки молока тн. в сутки</t>
  </si>
  <si>
    <t>Техническое перевооружение ОАО "Завод маслодельный "Атяшевский"</t>
  </si>
  <si>
    <t xml:space="preserve">Создание благоприятного хозяйственного климата для промышленных     предприятий    </t>
  </si>
  <si>
    <t xml:space="preserve">Задача 1.2.1. Создание благоприятного климата для привлечения инвестиций и внедрение инноваций             </t>
  </si>
  <si>
    <t xml:space="preserve">Задача 1.2.2. </t>
  </si>
  <si>
    <t>Увеличение объема производства продукции сельского хозяйства</t>
  </si>
  <si>
    <t>Объем работ, выполненных по виду деятельности "Строительство", тыс. руб.</t>
  </si>
  <si>
    <t>в % к предыдущему году</t>
  </si>
  <si>
    <t>Общая площадь введенного в эксплуатацию жилья с учетом индивидуального жилищного строительства, кв.м.</t>
  </si>
  <si>
    <t>Развитие потребительского рынка</t>
  </si>
  <si>
    <t>Проведение мониторинга цен на социально значимые продовольственные товары</t>
  </si>
  <si>
    <t>Предоставление в аренду незадествованных в хозяйственном обороте помещений муниципальной собственности для организации торговли</t>
  </si>
  <si>
    <t xml:space="preserve">Содействие в организации ярмарок по продаже продовольственных товаров и сельскохозяйственной продукции по ценам ниже рыночных  </t>
  </si>
  <si>
    <t xml:space="preserve">Создание условий для развития конкуренции на рынке розничной торговли </t>
  </si>
  <si>
    <t>Проведение мониторинга обеспеченности равного доступа местных производителей в мелкорозничные торговые сети по реализации продукции собственного производства</t>
  </si>
  <si>
    <t>Первый заместитель Главы по экономике-начальник Финансового управления, управление экономического анализа и прогнозирования</t>
  </si>
  <si>
    <t>Организация и проведение семинаров (совещаний, треннингов, круглых столов), ед.</t>
  </si>
  <si>
    <t>Уровень информированности субъектов малого и среднего бизнеса, процентов</t>
  </si>
  <si>
    <t>Наличие реестра  субъектов малого и среднего предпринимательства – получателей поддержки Администрации Атяшевского муниципального района, (да – 1, нет – о)</t>
  </si>
  <si>
    <t>Количество субъектов малого и среднего предпринимательства, получивших «муниципальную»    государственную  поддержку, единиц</t>
  </si>
  <si>
    <t xml:space="preserve">Количество вновь созданных рабочих мест субъектами малого и среднего предпринимательства (включая вновь зарегистрированных индивидуальных предпринимателей), получившими государственную «муниципальную»   поддержку, единиц </t>
  </si>
  <si>
    <t>Первый заместитель Главы по экономике-начальник Финансового управления, финансовое управление</t>
  </si>
  <si>
    <t>Заместитель Главы - начальник управления делами</t>
  </si>
  <si>
    <t xml:space="preserve">На официальном сайте органов местного самоуправления ежедневно размещается актуальная иформация </t>
  </si>
  <si>
    <t>1.1.1.6.</t>
  </si>
  <si>
    <t>1.1.2.1.</t>
  </si>
  <si>
    <t>1.1.2.2.</t>
  </si>
  <si>
    <t>Повышение доступности качественного образования</t>
  </si>
  <si>
    <t>Отношение среднего балла единого государственного экзамена (в расчете на 1 предмет) в 10 процентах школ с лучшими результатами единого государственного экзамена к среднему баллу единого государственного экзамена (в расчете на 1 предмет) в 10 процентах школ с худшими результатами единого государственного  экзамена</t>
  </si>
  <si>
    <t>Дети в  возрасте от 0-7 лет обеспечены местами в муниципальные дошкольные образовательные учреждения; Отсутствует очередь в детский сад детей  в возрасте от 1-6 лет, состоящих на учете для определения в муниципальные дошкольные образовательные учреждения; Аварийных зданий муниципальных дошкольных образовательных учреждений нет; Аварийных зданий в общеобразовательных учреждениях не имеется.</t>
  </si>
  <si>
    <t xml:space="preserve">Заместитель Главы по комплексному развитию, управление строительства, архитектуры и ЖКХ, Администрация </t>
  </si>
  <si>
    <t>Удовлетворенность населения организацией  водоснабжения и водоотведения;  удовлетворенность населения  организацией  водоснабжения и водоотведения составила за отчетный год 86,7%, что на 2,6% ниже</t>
  </si>
  <si>
    <t>1.2.2.2</t>
  </si>
  <si>
    <t>1.2.2.4</t>
  </si>
  <si>
    <t>1.2.2.5</t>
  </si>
  <si>
    <t>Торговый центр построен и введен в эксплуатацию.</t>
  </si>
  <si>
    <t xml:space="preserve">Количество оформленных земельных, га </t>
  </si>
  <si>
    <t>Доля количества земельных участков с границами установленными в соответствии с требованиями законо-ва РФ и с расположенными на них объектами недвижимости в общем кол-ве зем. участков учтенных ЕГРН</t>
  </si>
  <si>
    <t>Запланированные  денежные ср-ва (грант) хоз-во не получило.</t>
  </si>
  <si>
    <t>число сельскохозяйственных товаропроизводителей, которым оказано содействие, ед.</t>
  </si>
  <si>
    <t>Плановый показатель выполнен.</t>
  </si>
  <si>
    <t>Утвержден</t>
  </si>
  <si>
    <t xml:space="preserve">Постановлением  Администрации </t>
  </si>
  <si>
    <t xml:space="preserve">Отчет об исполнении Плана мероприятий по реализации Стратегии социально-экономического развития Атяшевского муниципального района  </t>
  </si>
  <si>
    <t>целевое значение показателя 2020 год</t>
  </si>
  <si>
    <t>фактическое значение показателя  2020 год</t>
  </si>
  <si>
    <t>Доля детей первой и второй групп здоровья в общей численности обучающихся в муниципальных общеобразовательных учреждениях составила за 2020 год 85,0%, что меньше предыдущего года на 3,1%. Снижение показателя связано с повышением качества медицинского обследования детей, а также дообследования детей с привлечением большего количества узкопрофильных специалистов</t>
  </si>
  <si>
    <t>Показатель выполнен. Всего в районе получили вакансии за 2020 год 10 человек: Николаева Л.И. - врач-терапевт, Тюрина Н.В.- врач-терапевт, Грошева В.И - врач-офтальмолог, Борисов П.В. - медбрат, Гутрина Я.А. - медсестра, Тюгаева Я.В. - медсестра (Атяшевская РБ);  Зозин А.В. - механик АО "Агро-Атяшево";  Алешин И.И.- ветврач ГБУ Мордовская республиканская СББЖ; Агафонова Д.А. - учитель математики ПСШ №2, Колесова А.А. - учитель географии МБОУ "Большеманадышская средняя школа".</t>
  </si>
  <si>
    <t>1.1.3.2.</t>
  </si>
  <si>
    <t xml:space="preserve">Модернизация и техническое переоснащение Дома культуры п.Птицесовхоза «Сараст» </t>
  </si>
  <si>
    <t xml:space="preserve">Строительство завершено в полном объеме в 2019 году. </t>
  </si>
  <si>
    <t>1.1.4.3.</t>
  </si>
  <si>
    <t xml:space="preserve">Строительство стадиона Атяшевской ДЮСШ в рп.Атяшево Атяшевского района </t>
  </si>
  <si>
    <t>Из-за отсутствия финансирования мероприятие не выполнено</t>
  </si>
  <si>
    <t>Доля  населения, систематически    занимающегося физкультурой и спортом, процентов</t>
  </si>
  <si>
    <t>Доля обучающихся, систематически занимающихся физической культурой и спортом, в общей численности обучающихся, процентов</t>
  </si>
  <si>
    <t xml:space="preserve">Заместитель Главы района  по социальным вопросам - начальник Управления образования, отдел по делам молодежи и спорту </t>
  </si>
  <si>
    <t>1.1.4.4.</t>
  </si>
  <si>
    <r>
      <t xml:space="preserve">В отчетном году показатель </t>
    </r>
    <r>
      <rPr>
        <sz val="9"/>
        <color rgb="FF000000"/>
        <rFont val="Times New Roman"/>
        <family val="1"/>
        <charset val="204"/>
      </rPr>
      <t>«Доля населения, систематически занимающегося физической культурой и спортом» составил 46%, что на 0,8 %  больше по сравнению с 2019 годом и на 2,8% в сравнении с 2018 годом.</t>
    </r>
  </si>
  <si>
    <r>
      <t xml:space="preserve">Доля обучающихся, систематически занимающихся физической культурой и спортом, в общей численности обучающихся составила 87,9% что выше уровня 2018 года на 6,9%, но  ниже уровня 2019  года на 1,1 %. В </t>
    </r>
    <r>
      <rPr>
        <sz val="9"/>
        <color theme="1"/>
        <rFont val="Times New Roman"/>
        <family val="1"/>
        <charset val="204"/>
      </rPr>
      <t>связи со сложившейся эпидемиологической ситуацией, связанной с распространением новой коронавирусной инфекции (COVID-19) в 2020 году большинство спортивно-массовых мероприятий были отменены.</t>
    </r>
  </si>
  <si>
    <t>Капитальный ремонт гидротехнических сооружений пруда на р.Кирзадлей в с.Челпаново Атяшевского муниципального района Республики Мордовия</t>
  </si>
  <si>
    <t>Из-за отсутствия финансирования мероприятие не выполнено.</t>
  </si>
  <si>
    <t>Количество встреч, единиц</t>
  </si>
  <si>
    <t xml:space="preserve">По результатам мониторинга ГКУ Республики Мордовия «Научный центр социально-экономического мониторинга» удовлетворенность населения  организацией  теплоснабжения составила за отчетный год 91%.  Причиной снижения является высокая изношенность сетей теплоснабжения; Удовлетворенность населения  организацией  водоснабжения и водоотведения составила за отчетный год 83,9%.  Причиной снижения является высокая изношенность сетей водоснабжения и водоотведения, что соответственно влияет на качество подаваемой воды; Удовлетворенность населения  организацией   электроснабжения составила за отчетный год 93,5%, что на 1,7% ниже уровня 2019 года.  </t>
  </si>
  <si>
    <t>1.1.7.6.</t>
  </si>
  <si>
    <t>Строительство автомобильной дороги по ул.Солнечная в с.Тетюши Атяшевского муниципального района Республики Мордовия</t>
  </si>
  <si>
    <t>1.1.7.7.</t>
  </si>
  <si>
    <t>Строительство автомобильной дороги до кладбища в р.п.Атяшево Атяшевского муниципального района Республики Мордовия</t>
  </si>
  <si>
    <t>1.1.7.8.</t>
  </si>
  <si>
    <t xml:space="preserve"> Капитальный ремонт автомобильной дороги микрорайона №2 в р.п. Атяшево</t>
  </si>
  <si>
    <t>Ремонт автомобильной дороги по ул.Юбилейная в с.Атяшево Атяшевского муниципального района Республики Мордовия (3 этап)</t>
  </si>
  <si>
    <t>1.1.7.10.</t>
  </si>
  <si>
    <t>Ремонт автомобильной дороги по ул.Кулдыркаева в с.Лобаски Атяшевского муниципального района Республики Мордовия</t>
  </si>
  <si>
    <t>Мероприятие выполнено.</t>
  </si>
  <si>
    <t>Мероприятие не  выполнено.</t>
  </si>
  <si>
    <t>Строительство молочного комплекса на 500 голов со шлейфом ООО "МАПО "Восток"</t>
  </si>
  <si>
    <t>Первый заместитель Главы по экономике-начальник Финансового управления, управление с/х,  ООО "МАПО "Восток"</t>
  </si>
  <si>
    <t xml:space="preserve">Объем инвестиций в основной капитал (за исключением бюджетных средств)  в расчете на  1 жителя в 2020 году составил 74184,6 рублей, 79,7% к уровню 2019 года, больше уровня 2018 года в 2,7 раза. В экономику района привлечено  инвестиций всего 1289,4 млн. руб. (темп 77,8%), в том числе за счет собственных средств предприятий 586,9 млн. руб.; привлеченных средств 702,5 млн. руб., из них бюджетные  средства 80,1 млн. руб.
В 2020 году завершена реализация следующих крупных инвестиционных проектов:
ООО «МПК «Атяшевский» – «Увеличение производственных мощностей» (рп. Атяшево). Объем инвестиций – 3,1 млрд. рублей, создано – 225 новых рабочих мест (в том числе за 2020 год – 150);
ЗАО «Мордовский бекон» – «Реконструкция цеха по переработке отходов от убоя свиней и отходов переработанного мясо – сырья». Общая стоимость проекта – 359,5 млн. рублей, создано – 25 новых рабочих мест.
</t>
  </si>
  <si>
    <t>В связи с проведением во втором и третьем квартале 2020 года модернизации оборудования, предприятие не вышло на прогнозный объем переработки молока в сутки.</t>
  </si>
  <si>
    <t>В связи со стабильной работой промышленных предприятий, темп роста объема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производства», «Обеспечение электрической энергией, газом и паром; кондиционирование воздуха», «Водоснабжение; водоотведение, организация сбора и утилизации отходов, деятельность по ликвидации загрязнений» составил за 2020 год 154,8%.</t>
  </si>
  <si>
    <t>Посеяно элитными семенами  зерновые культуры  на площади 1594 га</t>
  </si>
  <si>
    <t xml:space="preserve">         По данным сводной годовой  отчетности  о результатах финансово-хозяйственной деятельности сельскохозяйственных организаций, получающих государственную поддержку, рентабельность сельскохозяйственных организаций (с учетом субсидий)  составила   37,4 %.  Без учета субсидий рентабельность сложилась   34,8 %, против 21,3 % в 2019 году. 
В отчетном году получено  прибыли до налогообложения (с учетом субсидий)  714,1  млн. рублей,  что на 67,3 % выше уровня 2019 года.  Удельный вес прибыльных хозяйств в общей численности сельскохозяйственных организаций, получающих государственную поддержку  составил 100 %. </t>
  </si>
  <si>
    <t xml:space="preserve">За отчетный год общая сумма выплат молодым специалистам и студентам составила 879,1 тыс. руб., что составила 48% уровня 2019 года. </t>
  </si>
  <si>
    <t>Сохранение природного и историко-культурного наследия</t>
  </si>
  <si>
    <t>Благоустройство общественной территории по адресу: Комсомольский парк, р.п Атяшево Атяшевского муниципального района Республики Мордовия, (да -1, нет-0)</t>
  </si>
  <si>
    <t>1.2.7.8</t>
  </si>
  <si>
    <t>Открытие квасильно-засолочного цеха ООО "Общепитт"</t>
  </si>
  <si>
    <t>Наличие построенного торгового центра (да – 1, нет – 0)</t>
  </si>
  <si>
    <t>Покупка оборудования (да – 1, нет – 0)</t>
  </si>
  <si>
    <t xml:space="preserve">В связи со снижением общего количества населения района наблюдается и снижение экономически активного населения. Доля экономически активного населения в общей численности населения снизилась за отчетный год на 5,7%. Среднегодовая численность занятых в экономике за 2020 год составила 7780 человек, или 94,3% к уровню 2019 года. Среднесписочная численность работников  крупных и средних предприятий составила за 2020 год 3542 чел., или 105,5% к уровню 2019 года. В связи с тем, что на ООО "МПК Атяшевский" в 2020 году создано 150 новых рабочих мест удалось сохранить значение показателя. Численность безработных, состоящих на учете в  государственных учреждениях службы занятости на конец  2020 года составила 114 чел.  или 108,6% уровня 2019 года.                                                                   По данным ГКУ "Социальная защита населения по Атяшевскому району РМ", количество населения с денежными доходами ниже величины прожиточного минимума составило на 1 января 2021 года 2159 чел. В связи с распространением новой коронавирусной инфекцией COVID -19,  возросла в  отчетном году доля численности населения с денежными доходами ниже величины прожиточного минимума и составила 13,4%.  </t>
  </si>
  <si>
    <t xml:space="preserve">Всего за 2020 год привлечено инвестиций 1289401 тыс. руб., в том числе за счет внебюджетных средств 1208319 тыс. руб. В 2020 году на территории района создано 165 новых рабочих мест, 150 из которых на Атяшевской площадке ООО МПК «Атяшевский». Заключенных концессионных соглашений за 2020 год не было. </t>
  </si>
  <si>
    <t>Доля ООО МПК "Атяшевский" в общем объеме промышленного производства района составляет 99%. За 2020 год в ООО МПК "Атяшевский" произведено продукции на 1 работника 11,4 млн. руб., что на 22,6% больше уровня 2019 года.</t>
  </si>
  <si>
    <t>В связи с трудным финансовым положением, предприятие отложило строительство  коровника.</t>
  </si>
  <si>
    <t>Всего за 2020 год проведено 4 мониторинга (1 раз в квартал). Управлением экономического анализа и прогнозирования Администрации Атяшевского муниципального района проводилась в течение года  работа по мониторингу организаций розничной торговли на наличие в продаже, установленных цен на предлагаемую продукцию и услуги. Всего за отчетный год проведено 46 мониторингов. В 2020 году ярмарок по продаже продовольственных товаров и сельскохозяйственной продукции по ценам ниже рыночных, не проводились в свяли с запретом Роспотребнадзора. В  связи с пандемией (COVID-19), предприниматели района принимали участие в вебинарах в формате ВКС, общее количество присутствующих за 2020 год составило 128 чел.
      В течении отчетного года срочная информация для предпринимателей (объявления, информация налоговой службы, статистики и т.д.) направлялась на электронные адреса предпринимателей и производилась рассылка с помощью мессенджеров Ватсап и Вайбер. Районная газета «Вперед» опубликовала за 2020 год 17 статей, касающихся предпринимательской деятельности. Годовой отчет по конкуренции за 2020 год   подготовлен и отправлен в Министерство экономики, торговли и предпринимательства РМ, а также размещен на официальном сайте органов местного самоуправления Атяшевского муниципального района. В рейтинге по развитии конкуренции среди муниципалитетов Республики Мордовия по итогам 2020 года Атяшевский район занял 3 место.</t>
  </si>
  <si>
    <t>Администрацией Атяшевского муниципального района информируются субъекты малого и среднего бизнеса через официальный сайт органов местного самоуправления муниципального района, районную газету "Вперед", на совещаниях, а также отправляется на электронные адреса предпринимателей. Ведется реестр   субъектов малого и среднего предпринимательства – получателей поддержки Администрации Атяшевского муниципального района. Имущественную поддержку (аренда)  за 2020 год получали 2 предпринимателя. Предпринимателями создано за 2020 год 2 рабочих места.</t>
  </si>
  <si>
    <t>Предприятие не осуществляет свою деятельность.</t>
  </si>
  <si>
    <t>Фактически освоенный объем финансирования программы за 2020 год, тыс. рублей</t>
  </si>
  <si>
    <t>Объем финансовых средств, запланированный по программе на  2020  год, тыс. рублей</t>
  </si>
  <si>
    <t>По результатам мониторинга ГКУ Республики Мордовия «Научный центр социально-экономического мониторинга» удовлетворенность населения деятельностью органов местного самоуправления в 2020 году составила 85,6%,  что на уровне 2019 года. Прогнозный показатель не выполнен.</t>
  </si>
  <si>
    <t>Налоговые и неналоговые поступления в консолидированный бюджет района составили в 2018 году – 142323,0 тыс. руб., в 2019 году – 139215,5 тыс. руб., в 2020 году – 155426,8 тыс. руб. Темп роста налоговых и неналоговых поступлений 2020 года к уровню 2019 года составил 111,6 процента, что связано со сверхплановым поступлением налоговых доходов. 
 Темп роста налоговых поступлений, занимающих 91,8 процента общего объема налоговых и неналоговых доходов, составил 112,9 процента к уровню 2019 года. Наибольший рост в размере 117,0 процентов или 15316,4 тыс. руб. к уровню 2019 года наблюдается по основному доходному источнику - налогу на доходы физических лиц, занимающему 73,9 процента в структуре налоговых поступлений 2020 года. Достигнут такой рост за счет поступления налога на доходы физических лиц с дивидендов. Больше уровня 2019 года наблюдается  поступление единого сельскохозяйственного налога (165,7%) и государственной пошлины (114,4%). Наличием недоимки у физических лиц объясняется снижение на 1,1 процента уровня 2019 года по земельному налогу, занимающему 12,1 процента налоговых поступлений.                                              Показатель "Доля расходов бюджета муниципального образования, формируемых в рамках программ"  выполнен и составил 95,5%.</t>
  </si>
  <si>
    <t xml:space="preserve"> В Аловском и Большеманадышском сельских поселениях генпланы имеются. В остальных 5-ти поселениях ген-планы на доработке. Объем валового  муниципального  продукта (ВМП) за 2020 год составил  19,4 млрд. руб., темп роста 124,6%.</t>
  </si>
  <si>
    <t>Из-за отсутствия финансирования показатель не выполнен.</t>
  </si>
  <si>
    <t>В 2020 году завершен 2 этап строительства газопровода (внутри площадки с.Тетюши)</t>
  </si>
  <si>
    <t xml:space="preserve">Строительство газопровода (да – 1, нет – 0) </t>
  </si>
  <si>
    <t>Всего мероприятий - 79, из них выполнено 61, процент выполнения мероприятий 77,2%</t>
  </si>
  <si>
    <t>Всего индикаторов 94, из них выполнено 58, процент выполнения 61,7.</t>
  </si>
  <si>
    <t>Построены ФАПЫ в 2020 году: в с. Тетюши, в с. Андреевка, в с. Киржеманы, в с. Шейн-Майдан.</t>
  </si>
  <si>
    <t>В связи с уменьшением рождаемости и увеличением показателей смертности наблюдается снижение численности населения поселка. Численность населения р.п. Атяшево составила за 2020 год 5977 человек, что составило 98,6% к 2019 году.</t>
  </si>
  <si>
    <t>В связи с уменьшением рождаемости и увеличением показателей смертности наблюдается снижение численности сельского населения  района. Численность сельского населения составила за 2020 год 10115 человек или 97% к уровню 2019 года.</t>
  </si>
  <si>
    <t xml:space="preserve">В условиях распространения коронавирусной инфекции  COVID - 19, значение показателя возросло. </t>
  </si>
  <si>
    <t xml:space="preserve">     24  мая     2021г   №303</t>
  </si>
  <si>
    <t>Атяшевского муниципального  района</t>
  </si>
  <si>
    <t xml:space="preserve">Родилось 105 детей, что составило 7,6% на 1000 человек населения. </t>
  </si>
  <si>
    <t>В связи с естественным износом зданий  учреждений культуры, наблюдается рост показателя.                   Численность участников культурно-массовых мероприятий составил за 2020 год свыше 41,7%.</t>
  </si>
  <si>
    <t>За 2020 год введено 6424  кв.м. жилья. Прирост   общей площади жилых помещений, введенной в действие за год,  произошел  за  счет    объема ввода жилых  помещений за  2020год. По состоянию на 01.01.2021г. показатель ввода жилья в рамках подпрограммы "Создание условий для обеспечения доступным и комфортным жильем сельского населения" муниципальной программы "Комплексное развитие сельских территорий Атяшевского муниципального района"составил 345 кв.м., вручено 3 сертификата по улучшению жилищных условий. Общий размер соцвыплат составил 6017,8 тыс. руб. В 2020 году кредитными организациями предоставлено жителям района  22 кредита на сумму 33325 тыс. руб. на строительство и приобретение жилья.</t>
  </si>
  <si>
    <t xml:space="preserve"> В 2020 году проведено в рп. Атяшево благоустройство дворовой территории многоквартирных домов № 2; №3;№7 Микрорайона №2.</t>
  </si>
  <si>
    <t>Строительство сетей энергоснабжения в 2020 году завершено. Общий объем финансирования  составил  3293,3 т. руб.</t>
  </si>
  <si>
    <t xml:space="preserve">В период 2020 года на территории Атяшевского муниципального района пассажирские перевозки осуществлялись по 9-ти муниципальным маршрутам регулярных перевозок по нерегулируемым тарифам и 4-м муниципальным маршрутам по регулируемым тарифам охватывающим 49 населенных пунктов из 55 по району.
В связи с ненормативным состоянием автомобильных дорог, что влияет на безопасность пассажирских перевозок, автобусные перевозки между административным центром - р.п. Атяшево до населенных пунктов: с. Малые Манадыши, с. Шейн-Майдан, д. Макалейка, п. Гаваево, д. Санеевка, с. Керамсурка общей численностью жителей 330 человек, не осуществлялись. 
Показатель, «Доля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(муниципального) района», составил в отчетном году 2,01%. 
 </t>
  </si>
  <si>
    <t>Строительство сетей водоснабжения жилой застройки в с. Тетюши в 2020 году завершено. Освоено в 2020 году 2501,4 тыс. руб.</t>
  </si>
  <si>
    <t>В 2020 году  индекс производства продукции сельского хозяйства (в сопоставимых ценах) составил 96,1, %.          В  этом сельскохозяйственном сезоне район  собрал рекордный урожай зерновых и зернобобовых культур – 156,5 тысяч тонн – это на 14,0 тысяч тонн больше, чем в 2019 году. Средняя урожайность составила 38,0 центнера с гектара. 
Свыше 35 тыс. тонн  зерновых и зернобобовых культур (с кукурузой)   собрали  земледельцы  АО «Агро-Атяшево».
 Наивысшей урожайности зерновых культур добились ЗАО «Мордовский бекон» и ООО «Сабанчеевское»   48ц/га  в среднем по хозяйству. Высокие показатели по урожайности у ООО «Сосуновская нива» (43 ц/га) , ОАО «А/ф Искра»  38,6 ц/га), ООО «МАПО «Восток» (37,3 ц/га). Накопано 132617 тонн сахарной свеклы.Самый высокий по району показатель по урожайности сахарной свеклы  получил СХПК «Светлый путь»  419,8 ц/га.Собрано рапса 389 тонн, сои 4340 тонн, в общественном секторе накопано  картофеля 884 тонны. В общественном секторе  произведено: 
скота и птицы на убой в живом весе 11,5 тыс. тонн (темп 85,8%); надоено  молока 23,2 тыс. тонн (103%);произведено яиц 106,8 млн. шт. (93%).</t>
  </si>
  <si>
    <t>Единственная строительная организация района деятельность в 2020 году не осуществляла.</t>
  </si>
  <si>
    <t>Обработано посевов (сах.свекла, кукуруза, озимые и яровые зерновые) инсектицидами 23487 га  и фунгицидами 23502га.</t>
  </si>
  <si>
    <t xml:space="preserve"> В отчетном году район участвовал в республиканских программах  поддержки малых форм хозяйствования. По итогам конкурса 24 марта 2020г.  на развитие      К(Ф)Х  Кривдиной Ю.А.  в целях создания и развития на сельской территории Республики Мордовия крестьянского (фермерского) хозяйства и новых постоянных рабочих мест в сельской местности выделен   грант в сумме 3 млн. рублей. Сельхозтоваропроизводители получали   единую субсидию, погектарную поддержку, на 1 кг. реализованного молока.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</si>
</sst>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wrapText="1"/>
    </xf>
    <xf numFmtId="0" fontId="0" fillId="0" borderId="0" xfId="0" applyFill="1"/>
    <xf numFmtId="0" fontId="1" fillId="0" borderId="0" xfId="0" applyFont="1" applyFill="1" applyAlignment="1">
      <alignment wrapText="1"/>
    </xf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/>
    <xf numFmtId="0" fontId="8" fillId="0" borderId="1" xfId="0" applyFont="1" applyFill="1" applyBorder="1" applyAlignment="1"/>
    <xf numFmtId="0" fontId="9" fillId="0" borderId="1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 wrapText="1"/>
    </xf>
    <xf numFmtId="164" fontId="9" fillId="0" borderId="1" xfId="0" applyNumberFormat="1" applyFont="1" applyFill="1" applyBorder="1" applyAlignment="1">
      <alignment horizontal="center"/>
    </xf>
    <xf numFmtId="164" fontId="8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wrapText="1"/>
    </xf>
    <xf numFmtId="0" fontId="6" fillId="0" borderId="1" xfId="0" applyFont="1" applyFill="1" applyBorder="1" applyAlignment="1">
      <alignment horizontal="justify" vertical="top" wrapText="1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center" wrapText="1"/>
    </xf>
    <xf numFmtId="0" fontId="1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justify" vertical="top" wrapText="1"/>
    </xf>
    <xf numFmtId="0" fontId="5" fillId="0" borderId="1" xfId="0" applyFont="1" applyFill="1" applyBorder="1" applyAlignment="1"/>
    <xf numFmtId="164" fontId="6" fillId="0" borderId="1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/>
    <xf numFmtId="164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top" wrapText="1"/>
    </xf>
    <xf numFmtId="0" fontId="4" fillId="0" borderId="0" xfId="0" applyFont="1" applyFill="1"/>
    <xf numFmtId="1" fontId="8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left" vertical="center"/>
    </xf>
    <xf numFmtId="0" fontId="11" fillId="0" borderId="1" xfId="0" applyFont="1" applyFill="1" applyBorder="1"/>
    <xf numFmtId="1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center" wrapText="1"/>
    </xf>
    <xf numFmtId="164" fontId="0" fillId="0" borderId="0" xfId="0" applyNumberFormat="1" applyFill="1"/>
    <xf numFmtId="0" fontId="8" fillId="0" borderId="1" xfId="0" applyFont="1" applyFill="1" applyBorder="1" applyAlignment="1"/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0" fillId="0" borderId="0" xfId="0" applyFill="1" applyAlignment="1"/>
    <xf numFmtId="0" fontId="1" fillId="0" borderId="0" xfId="0" applyFont="1" applyFill="1" applyAlignment="1">
      <alignment horizontal="right"/>
    </xf>
    <xf numFmtId="0" fontId="13" fillId="0" borderId="0" xfId="0" applyFont="1" applyFill="1" applyAlignment="1">
      <alignment horizontal="right"/>
    </xf>
    <xf numFmtId="0" fontId="1" fillId="0" borderId="0" xfId="0" applyFont="1" applyFill="1" applyAlignment="1">
      <alignment horizontal="right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center" wrapText="1"/>
    </xf>
    <xf numFmtId="2" fontId="8" fillId="0" borderId="1" xfId="0" applyNumberFormat="1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wrapText="1"/>
    </xf>
    <xf numFmtId="164" fontId="8" fillId="0" borderId="1" xfId="0" applyNumberFormat="1" applyFont="1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5"/>
  <sheetViews>
    <sheetView tabSelected="1" topLeftCell="A67" zoomScale="116" zoomScaleNormal="116" workbookViewId="0">
      <selection activeCell="K69" sqref="K69:K73"/>
    </sheetView>
  </sheetViews>
  <sheetFormatPr defaultRowHeight="14.4" x14ac:dyDescent="0.3"/>
  <cols>
    <col min="1" max="1" width="11" style="7" customWidth="1"/>
    <col min="2" max="2" width="22.5546875" style="7" customWidth="1"/>
    <col min="3" max="3" width="18.5546875" style="7" customWidth="1"/>
    <col min="4" max="4" width="22.44140625" style="7" customWidth="1"/>
    <col min="5" max="5" width="7.109375" style="7" customWidth="1"/>
    <col min="6" max="6" width="8.109375" style="7" customWidth="1"/>
    <col min="7" max="7" width="31.21875" style="57" customWidth="1"/>
    <col min="8" max="8" width="8.88671875" style="7"/>
    <col min="9" max="9" width="11.5546875" style="7" customWidth="1"/>
    <col min="10" max="10" width="9.6640625" style="7" customWidth="1"/>
    <col min="11" max="11" width="10.6640625" style="7" customWidth="1"/>
    <col min="12" max="16384" width="8.88671875" style="7"/>
  </cols>
  <sheetData>
    <row r="1" spans="1:11" ht="14.25" customHeight="1" x14ac:dyDescent="0.3">
      <c r="G1" s="8"/>
      <c r="H1" s="58" t="s">
        <v>289</v>
      </c>
      <c r="I1" s="58"/>
      <c r="J1" s="58"/>
      <c r="K1" s="58"/>
    </row>
    <row r="2" spans="1:11" ht="15.75" customHeight="1" x14ac:dyDescent="0.3">
      <c r="G2" s="8"/>
      <c r="H2" s="58" t="s">
        <v>290</v>
      </c>
      <c r="I2" s="58"/>
      <c r="J2" s="58"/>
      <c r="K2" s="58"/>
    </row>
    <row r="3" spans="1:11" ht="14.25" customHeight="1" x14ac:dyDescent="0.3">
      <c r="G3" s="8"/>
      <c r="H3" s="60" t="s">
        <v>359</v>
      </c>
      <c r="I3" s="60"/>
      <c r="J3" s="60"/>
      <c r="K3" s="60"/>
    </row>
    <row r="4" spans="1:11" ht="13.5" customHeight="1" x14ac:dyDescent="0.3">
      <c r="G4" s="8"/>
      <c r="H4" s="58"/>
      <c r="I4" s="58"/>
      <c r="J4" s="58"/>
      <c r="K4" s="58"/>
    </row>
    <row r="5" spans="1:11" ht="18" customHeight="1" x14ac:dyDescent="0.3">
      <c r="G5" s="8"/>
      <c r="H5" s="59" t="s">
        <v>358</v>
      </c>
      <c r="I5" s="59"/>
      <c r="J5" s="59"/>
      <c r="K5" s="59"/>
    </row>
    <row r="6" spans="1:11" ht="18" customHeight="1" x14ac:dyDescent="0.3">
      <c r="A6" s="97" t="s">
        <v>291</v>
      </c>
      <c r="B6" s="97"/>
      <c r="C6" s="97"/>
      <c r="D6" s="97"/>
      <c r="E6" s="97"/>
      <c r="F6" s="97"/>
      <c r="G6" s="97"/>
      <c r="H6" s="97"/>
      <c r="I6" s="97"/>
      <c r="J6" s="97"/>
      <c r="K6" s="97"/>
    </row>
    <row r="7" spans="1:11" ht="57" customHeight="1" x14ac:dyDescent="0.3">
      <c r="A7" s="87" t="s">
        <v>0</v>
      </c>
      <c r="B7" s="88" t="s">
        <v>1</v>
      </c>
      <c r="C7" s="88" t="s">
        <v>2</v>
      </c>
      <c r="D7" s="88" t="s">
        <v>11</v>
      </c>
      <c r="E7" s="88"/>
      <c r="F7" s="88"/>
      <c r="G7" s="91" t="s">
        <v>15</v>
      </c>
      <c r="H7" s="88" t="s">
        <v>12</v>
      </c>
      <c r="I7" s="88"/>
      <c r="J7" s="88"/>
      <c r="K7" s="88"/>
    </row>
    <row r="8" spans="1:11" ht="48.75" customHeight="1" x14ac:dyDescent="0.3">
      <c r="A8" s="87"/>
      <c r="B8" s="89"/>
      <c r="C8" s="89"/>
      <c r="D8" s="91" t="s">
        <v>3</v>
      </c>
      <c r="E8" s="74" t="s">
        <v>14</v>
      </c>
      <c r="F8" s="74"/>
      <c r="G8" s="70"/>
      <c r="H8" s="91" t="s">
        <v>4</v>
      </c>
      <c r="I8" s="91" t="s">
        <v>345</v>
      </c>
      <c r="J8" s="91" t="s">
        <v>344</v>
      </c>
      <c r="K8" s="91" t="s">
        <v>10</v>
      </c>
    </row>
    <row r="9" spans="1:11" ht="60.6" customHeight="1" x14ac:dyDescent="0.3">
      <c r="A9" s="87"/>
      <c r="B9" s="89"/>
      <c r="C9" s="89"/>
      <c r="D9" s="92"/>
      <c r="E9" s="10" t="s">
        <v>292</v>
      </c>
      <c r="F9" s="10" t="s">
        <v>293</v>
      </c>
      <c r="G9" s="70"/>
      <c r="H9" s="92"/>
      <c r="I9" s="92"/>
      <c r="J9" s="92"/>
      <c r="K9" s="92"/>
    </row>
    <row r="10" spans="1:11" ht="39" customHeight="1" x14ac:dyDescent="0.3">
      <c r="A10" s="90" t="s">
        <v>17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</row>
    <row r="11" spans="1:11" x14ac:dyDescent="0.3">
      <c r="A11" s="93" t="s">
        <v>13</v>
      </c>
      <c r="B11" s="94"/>
      <c r="C11" s="94"/>
      <c r="D11" s="94"/>
      <c r="E11" s="94"/>
      <c r="F11" s="94"/>
      <c r="G11" s="94"/>
      <c r="H11" s="94"/>
      <c r="I11" s="94"/>
      <c r="J11" s="94"/>
      <c r="K11" s="94"/>
    </row>
    <row r="12" spans="1:11" x14ac:dyDescent="0.3">
      <c r="A12" s="11" t="s">
        <v>18</v>
      </c>
      <c r="B12" s="11" t="s">
        <v>19</v>
      </c>
      <c r="C12" s="11"/>
      <c r="D12" s="11"/>
      <c r="E12" s="11"/>
      <c r="F12" s="11"/>
      <c r="G12" s="33"/>
      <c r="H12" s="12"/>
      <c r="I12" s="12"/>
      <c r="J12" s="12"/>
      <c r="K12" s="12"/>
    </row>
    <row r="13" spans="1:11" x14ac:dyDescent="0.3">
      <c r="A13" s="66" t="s">
        <v>20</v>
      </c>
      <c r="B13" s="69" t="s">
        <v>21</v>
      </c>
      <c r="C13" s="69" t="s">
        <v>22</v>
      </c>
      <c r="D13" s="69" t="s">
        <v>23</v>
      </c>
      <c r="E13" s="66">
        <v>1</v>
      </c>
      <c r="F13" s="66">
        <v>10</v>
      </c>
      <c r="G13" s="69" t="s">
        <v>295</v>
      </c>
      <c r="H13" s="13" t="s">
        <v>5</v>
      </c>
      <c r="I13" s="14">
        <v>0</v>
      </c>
      <c r="J13" s="14">
        <v>0</v>
      </c>
      <c r="K13" s="14">
        <v>0</v>
      </c>
    </row>
    <row r="14" spans="1:11" ht="24.6" x14ac:dyDescent="0.3">
      <c r="A14" s="66"/>
      <c r="B14" s="69"/>
      <c r="C14" s="69"/>
      <c r="D14" s="69"/>
      <c r="E14" s="66"/>
      <c r="F14" s="66"/>
      <c r="G14" s="69"/>
      <c r="H14" s="16" t="s">
        <v>6</v>
      </c>
      <c r="I14" s="15">
        <v>0</v>
      </c>
      <c r="J14" s="15">
        <v>0</v>
      </c>
      <c r="K14" s="15">
        <v>0</v>
      </c>
    </row>
    <row r="15" spans="1:11" ht="36.6" x14ac:dyDescent="0.3">
      <c r="A15" s="66"/>
      <c r="B15" s="69"/>
      <c r="C15" s="69"/>
      <c r="D15" s="69"/>
      <c r="E15" s="66"/>
      <c r="F15" s="66"/>
      <c r="G15" s="69"/>
      <c r="H15" s="16" t="s">
        <v>7</v>
      </c>
      <c r="I15" s="15">
        <v>0</v>
      </c>
      <c r="J15" s="15">
        <v>0</v>
      </c>
      <c r="K15" s="15">
        <v>0</v>
      </c>
    </row>
    <row r="16" spans="1:11" ht="24.6" x14ac:dyDescent="0.3">
      <c r="A16" s="66"/>
      <c r="B16" s="69"/>
      <c r="C16" s="69"/>
      <c r="D16" s="69"/>
      <c r="E16" s="66"/>
      <c r="F16" s="66"/>
      <c r="G16" s="69"/>
      <c r="H16" s="16" t="s">
        <v>8</v>
      </c>
      <c r="I16" s="15">
        <v>0</v>
      </c>
      <c r="J16" s="15">
        <v>0</v>
      </c>
      <c r="K16" s="15">
        <v>0</v>
      </c>
    </row>
    <row r="17" spans="1:11" ht="231.75" customHeight="1" x14ac:dyDescent="0.3">
      <c r="A17" s="66"/>
      <c r="B17" s="69"/>
      <c r="C17" s="69"/>
      <c r="D17" s="69"/>
      <c r="E17" s="66"/>
      <c r="F17" s="66"/>
      <c r="G17" s="69"/>
      <c r="H17" s="16" t="s">
        <v>9</v>
      </c>
      <c r="I17" s="15">
        <v>0</v>
      </c>
      <c r="J17" s="15">
        <v>0</v>
      </c>
      <c r="K17" s="15">
        <v>0</v>
      </c>
    </row>
    <row r="18" spans="1:11" ht="21" customHeight="1" x14ac:dyDescent="0.3">
      <c r="A18" s="67" t="s">
        <v>24</v>
      </c>
      <c r="B18" s="68" t="s">
        <v>25</v>
      </c>
      <c r="C18" s="68" t="s">
        <v>26</v>
      </c>
      <c r="D18" s="68" t="s">
        <v>310</v>
      </c>
      <c r="E18" s="70">
        <v>4</v>
      </c>
      <c r="F18" s="70">
        <v>4</v>
      </c>
      <c r="G18" s="66" t="s">
        <v>288</v>
      </c>
      <c r="H18" s="13" t="s">
        <v>5</v>
      </c>
      <c r="I18" s="14">
        <v>0</v>
      </c>
      <c r="J18" s="14">
        <v>0</v>
      </c>
      <c r="K18" s="14">
        <v>0</v>
      </c>
    </row>
    <row r="19" spans="1:11" ht="25.5" customHeight="1" x14ac:dyDescent="0.3">
      <c r="A19" s="67"/>
      <c r="B19" s="68"/>
      <c r="C19" s="68"/>
      <c r="D19" s="68"/>
      <c r="E19" s="70"/>
      <c r="F19" s="70"/>
      <c r="G19" s="66"/>
      <c r="H19" s="16" t="s">
        <v>6</v>
      </c>
      <c r="I19" s="15">
        <v>0</v>
      </c>
      <c r="J19" s="15">
        <v>0</v>
      </c>
      <c r="K19" s="15">
        <v>0</v>
      </c>
    </row>
    <row r="20" spans="1:11" ht="43.5" customHeight="1" x14ac:dyDescent="0.3">
      <c r="A20" s="67"/>
      <c r="B20" s="68"/>
      <c r="C20" s="68"/>
      <c r="D20" s="68"/>
      <c r="E20" s="70"/>
      <c r="F20" s="70"/>
      <c r="G20" s="66"/>
      <c r="H20" s="16" t="s">
        <v>7</v>
      </c>
      <c r="I20" s="15">
        <v>0</v>
      </c>
      <c r="J20" s="15">
        <v>0</v>
      </c>
      <c r="K20" s="15">
        <v>0</v>
      </c>
    </row>
    <row r="21" spans="1:11" ht="29.25" customHeight="1" x14ac:dyDescent="0.3">
      <c r="A21" s="67"/>
      <c r="B21" s="68"/>
      <c r="C21" s="68"/>
      <c r="D21" s="68"/>
      <c r="E21" s="70"/>
      <c r="F21" s="70"/>
      <c r="G21" s="66"/>
      <c r="H21" s="16" t="s">
        <v>8</v>
      </c>
      <c r="I21" s="15">
        <v>0</v>
      </c>
      <c r="J21" s="15">
        <v>0</v>
      </c>
      <c r="K21" s="15">
        <v>0</v>
      </c>
    </row>
    <row r="22" spans="1:11" ht="35.25" customHeight="1" x14ac:dyDescent="0.3">
      <c r="A22" s="67"/>
      <c r="B22" s="68"/>
      <c r="C22" s="68"/>
      <c r="D22" s="68"/>
      <c r="E22" s="70"/>
      <c r="F22" s="70"/>
      <c r="G22" s="66"/>
      <c r="H22" s="16" t="s">
        <v>9</v>
      </c>
      <c r="I22" s="15">
        <v>0</v>
      </c>
      <c r="J22" s="15">
        <v>0</v>
      </c>
      <c r="K22" s="15">
        <v>0</v>
      </c>
    </row>
    <row r="23" spans="1:11" ht="17.25" customHeight="1" x14ac:dyDescent="0.3">
      <c r="A23" s="67" t="s">
        <v>27</v>
      </c>
      <c r="B23" s="68" t="s">
        <v>28</v>
      </c>
      <c r="C23" s="68" t="s">
        <v>26</v>
      </c>
      <c r="D23" s="68" t="s">
        <v>29</v>
      </c>
      <c r="E23" s="79">
        <v>87.5</v>
      </c>
      <c r="F23" s="79">
        <v>85</v>
      </c>
      <c r="G23" s="69" t="s">
        <v>294</v>
      </c>
      <c r="H23" s="13" t="s">
        <v>5</v>
      </c>
      <c r="I23" s="14">
        <v>0</v>
      </c>
      <c r="J23" s="14">
        <v>0</v>
      </c>
      <c r="K23" s="14">
        <v>0</v>
      </c>
    </row>
    <row r="24" spans="1:11" ht="28.2" customHeight="1" x14ac:dyDescent="0.3">
      <c r="A24" s="67"/>
      <c r="B24" s="68"/>
      <c r="C24" s="68"/>
      <c r="D24" s="68"/>
      <c r="E24" s="79"/>
      <c r="F24" s="79"/>
      <c r="G24" s="69"/>
      <c r="H24" s="16" t="s">
        <v>6</v>
      </c>
      <c r="I24" s="15">
        <v>0</v>
      </c>
      <c r="J24" s="15">
        <v>0</v>
      </c>
      <c r="K24" s="15">
        <v>0</v>
      </c>
    </row>
    <row r="25" spans="1:11" ht="39" customHeight="1" x14ac:dyDescent="0.3">
      <c r="A25" s="67"/>
      <c r="B25" s="68"/>
      <c r="C25" s="68"/>
      <c r="D25" s="68"/>
      <c r="E25" s="79"/>
      <c r="F25" s="79"/>
      <c r="G25" s="69"/>
      <c r="H25" s="16" t="s">
        <v>7</v>
      </c>
      <c r="I25" s="15">
        <v>0</v>
      </c>
      <c r="J25" s="15">
        <v>0</v>
      </c>
      <c r="K25" s="15">
        <v>0</v>
      </c>
    </row>
    <row r="26" spans="1:11" ht="35.4" customHeight="1" x14ac:dyDescent="0.3">
      <c r="A26" s="67"/>
      <c r="B26" s="68"/>
      <c r="C26" s="68"/>
      <c r="D26" s="68"/>
      <c r="E26" s="79"/>
      <c r="F26" s="79"/>
      <c r="G26" s="69"/>
      <c r="H26" s="16" t="s">
        <v>8</v>
      </c>
      <c r="I26" s="15">
        <v>0</v>
      </c>
      <c r="J26" s="15">
        <v>0</v>
      </c>
      <c r="K26" s="15">
        <v>0</v>
      </c>
    </row>
    <row r="27" spans="1:11" ht="59.4" customHeight="1" x14ac:dyDescent="0.3">
      <c r="A27" s="67"/>
      <c r="B27" s="68"/>
      <c r="C27" s="68"/>
      <c r="D27" s="68"/>
      <c r="E27" s="79"/>
      <c r="F27" s="79"/>
      <c r="G27" s="69"/>
      <c r="H27" s="16" t="s">
        <v>9</v>
      </c>
      <c r="I27" s="15">
        <v>0</v>
      </c>
      <c r="J27" s="15">
        <v>0</v>
      </c>
      <c r="K27" s="15">
        <v>0</v>
      </c>
    </row>
    <row r="28" spans="1:11" ht="29.25" customHeight="1" x14ac:dyDescent="0.3">
      <c r="A28" s="67" t="s">
        <v>30</v>
      </c>
      <c r="B28" s="64" t="s">
        <v>31</v>
      </c>
      <c r="C28" s="68" t="s">
        <v>22</v>
      </c>
      <c r="D28" s="68"/>
      <c r="E28" s="79">
        <v>1</v>
      </c>
      <c r="F28" s="70">
        <v>4</v>
      </c>
      <c r="G28" s="69" t="s">
        <v>354</v>
      </c>
      <c r="H28" s="13" t="s">
        <v>5</v>
      </c>
      <c r="I28" s="14">
        <f>I29+I30+I31+I32</f>
        <v>19573.800000000003</v>
      </c>
      <c r="J28" s="14">
        <f>J29+J30+J31+J32</f>
        <v>19573.800000000003</v>
      </c>
      <c r="K28" s="17">
        <f>J28/I28*100</f>
        <v>100</v>
      </c>
    </row>
    <row r="29" spans="1:11" ht="33" customHeight="1" x14ac:dyDescent="0.3">
      <c r="A29" s="67"/>
      <c r="B29" s="64"/>
      <c r="C29" s="68"/>
      <c r="D29" s="68"/>
      <c r="E29" s="79"/>
      <c r="F29" s="70"/>
      <c r="G29" s="69"/>
      <c r="H29" s="16" t="s">
        <v>6</v>
      </c>
      <c r="I29" s="15">
        <v>18053.400000000001</v>
      </c>
      <c r="J29" s="15">
        <v>18053.400000000001</v>
      </c>
      <c r="K29" s="18">
        <f>J29/I29*100</f>
        <v>100</v>
      </c>
    </row>
    <row r="30" spans="1:11" ht="36.6" x14ac:dyDescent="0.3">
      <c r="A30" s="67"/>
      <c r="B30" s="64"/>
      <c r="C30" s="68"/>
      <c r="D30" s="68"/>
      <c r="E30" s="79"/>
      <c r="F30" s="70"/>
      <c r="G30" s="69"/>
      <c r="H30" s="16" t="s">
        <v>7</v>
      </c>
      <c r="I30" s="15">
        <v>1520.4</v>
      </c>
      <c r="J30" s="15">
        <v>1520.4</v>
      </c>
      <c r="K30" s="18">
        <f t="shared" ref="K30" si="0">J30/I30*100</f>
        <v>100</v>
      </c>
    </row>
    <row r="31" spans="1:11" ht="24.6" x14ac:dyDescent="0.3">
      <c r="A31" s="67"/>
      <c r="B31" s="64"/>
      <c r="C31" s="68"/>
      <c r="D31" s="68"/>
      <c r="E31" s="79"/>
      <c r="F31" s="70"/>
      <c r="G31" s="69"/>
      <c r="H31" s="16" t="s">
        <v>8</v>
      </c>
      <c r="I31" s="15">
        <v>0</v>
      </c>
      <c r="J31" s="15">
        <v>0</v>
      </c>
      <c r="K31" s="18">
        <v>0</v>
      </c>
    </row>
    <row r="32" spans="1:11" ht="102" customHeight="1" x14ac:dyDescent="0.3">
      <c r="A32" s="67"/>
      <c r="B32" s="64"/>
      <c r="C32" s="68"/>
      <c r="D32" s="68"/>
      <c r="E32" s="79"/>
      <c r="F32" s="70"/>
      <c r="G32" s="69"/>
      <c r="H32" s="16" t="s">
        <v>9</v>
      </c>
      <c r="I32" s="15">
        <v>0</v>
      </c>
      <c r="J32" s="15">
        <v>0</v>
      </c>
      <c r="K32" s="18">
        <v>0</v>
      </c>
    </row>
    <row r="33" spans="1:11" ht="75" customHeight="1" x14ac:dyDescent="0.3">
      <c r="A33" s="67" t="s">
        <v>32</v>
      </c>
      <c r="B33" s="68" t="s">
        <v>33</v>
      </c>
      <c r="C33" s="68" t="s">
        <v>22</v>
      </c>
      <c r="D33" s="19" t="s">
        <v>34</v>
      </c>
      <c r="E33" s="20">
        <v>16670</v>
      </c>
      <c r="F33" s="12">
        <v>16092</v>
      </c>
      <c r="G33" s="54" t="s">
        <v>223</v>
      </c>
      <c r="H33" s="13" t="s">
        <v>5</v>
      </c>
      <c r="I33" s="14">
        <v>0</v>
      </c>
      <c r="J33" s="14">
        <v>0</v>
      </c>
      <c r="K33" s="14">
        <v>0</v>
      </c>
    </row>
    <row r="34" spans="1:11" ht="120" customHeight="1" x14ac:dyDescent="0.3">
      <c r="A34" s="67"/>
      <c r="B34" s="68"/>
      <c r="C34" s="68"/>
      <c r="D34" s="19" t="s">
        <v>35</v>
      </c>
      <c r="E34" s="20">
        <v>6070</v>
      </c>
      <c r="F34" s="12">
        <v>5977</v>
      </c>
      <c r="G34" s="54" t="s">
        <v>355</v>
      </c>
      <c r="H34" s="16" t="s">
        <v>6</v>
      </c>
      <c r="I34" s="15">
        <v>0</v>
      </c>
      <c r="J34" s="15">
        <v>0</v>
      </c>
      <c r="K34" s="15">
        <v>0</v>
      </c>
    </row>
    <row r="35" spans="1:11" ht="72" customHeight="1" x14ac:dyDescent="0.3">
      <c r="A35" s="67"/>
      <c r="B35" s="68"/>
      <c r="C35" s="68"/>
      <c r="D35" s="68" t="s">
        <v>36</v>
      </c>
      <c r="E35" s="79">
        <v>10590</v>
      </c>
      <c r="F35" s="70">
        <v>10115</v>
      </c>
      <c r="G35" s="69" t="s">
        <v>356</v>
      </c>
      <c r="H35" s="16" t="s">
        <v>7</v>
      </c>
      <c r="I35" s="15">
        <v>0</v>
      </c>
      <c r="J35" s="15">
        <v>0</v>
      </c>
      <c r="K35" s="15">
        <v>0</v>
      </c>
    </row>
    <row r="36" spans="1:11" ht="24" customHeight="1" x14ac:dyDescent="0.3">
      <c r="A36" s="67"/>
      <c r="B36" s="68"/>
      <c r="C36" s="68"/>
      <c r="D36" s="68"/>
      <c r="E36" s="79"/>
      <c r="F36" s="70"/>
      <c r="G36" s="69"/>
      <c r="H36" s="16" t="s">
        <v>8</v>
      </c>
      <c r="I36" s="15">
        <v>0</v>
      </c>
      <c r="J36" s="15">
        <v>0</v>
      </c>
      <c r="K36" s="15">
        <v>0</v>
      </c>
    </row>
    <row r="37" spans="1:11" ht="30.75" customHeight="1" x14ac:dyDescent="0.3">
      <c r="A37" s="67"/>
      <c r="B37" s="68"/>
      <c r="C37" s="68"/>
      <c r="D37" s="68"/>
      <c r="E37" s="79"/>
      <c r="F37" s="70"/>
      <c r="G37" s="69"/>
      <c r="H37" s="16" t="s">
        <v>9</v>
      </c>
      <c r="I37" s="15">
        <v>0</v>
      </c>
      <c r="J37" s="15">
        <v>0</v>
      </c>
      <c r="K37" s="15">
        <v>0</v>
      </c>
    </row>
    <row r="38" spans="1:11" ht="23.25" customHeight="1" x14ac:dyDescent="0.3">
      <c r="A38" s="67" t="s">
        <v>272</v>
      </c>
      <c r="B38" s="68" t="s">
        <v>37</v>
      </c>
      <c r="C38" s="68" t="s">
        <v>22</v>
      </c>
      <c r="D38" s="68" t="s">
        <v>38</v>
      </c>
      <c r="E38" s="79">
        <v>11.6</v>
      </c>
      <c r="F38" s="70">
        <v>6.4</v>
      </c>
      <c r="G38" s="69" t="s">
        <v>360</v>
      </c>
      <c r="H38" s="13" t="s">
        <v>5</v>
      </c>
      <c r="I38" s="14">
        <v>0</v>
      </c>
      <c r="J38" s="14">
        <v>0</v>
      </c>
      <c r="K38" s="14">
        <v>0</v>
      </c>
    </row>
    <row r="39" spans="1:11" ht="24" customHeight="1" x14ac:dyDescent="0.3">
      <c r="A39" s="67"/>
      <c r="B39" s="68"/>
      <c r="C39" s="68"/>
      <c r="D39" s="68"/>
      <c r="E39" s="79"/>
      <c r="F39" s="70"/>
      <c r="G39" s="69"/>
      <c r="H39" s="16" t="s">
        <v>6</v>
      </c>
      <c r="I39" s="15">
        <v>0</v>
      </c>
      <c r="J39" s="15">
        <v>0</v>
      </c>
      <c r="K39" s="15">
        <v>0</v>
      </c>
    </row>
    <row r="40" spans="1:11" ht="25.5" customHeight="1" x14ac:dyDescent="0.3">
      <c r="A40" s="67"/>
      <c r="B40" s="68"/>
      <c r="C40" s="68"/>
      <c r="D40" s="68"/>
      <c r="E40" s="79"/>
      <c r="F40" s="70"/>
      <c r="G40" s="69"/>
      <c r="H40" s="16" t="s">
        <v>7</v>
      </c>
      <c r="I40" s="15">
        <v>0</v>
      </c>
      <c r="J40" s="15">
        <v>0</v>
      </c>
      <c r="K40" s="15">
        <v>0</v>
      </c>
    </row>
    <row r="41" spans="1:11" ht="24" customHeight="1" x14ac:dyDescent="0.3">
      <c r="A41" s="67"/>
      <c r="B41" s="68"/>
      <c r="C41" s="68"/>
      <c r="D41" s="68"/>
      <c r="E41" s="79"/>
      <c r="F41" s="70"/>
      <c r="G41" s="69"/>
      <c r="H41" s="16" t="s">
        <v>8</v>
      </c>
      <c r="I41" s="15">
        <v>0</v>
      </c>
      <c r="J41" s="15">
        <v>0</v>
      </c>
      <c r="K41" s="15">
        <v>0</v>
      </c>
    </row>
    <row r="42" spans="1:11" ht="37.5" customHeight="1" x14ac:dyDescent="0.3">
      <c r="A42" s="67"/>
      <c r="B42" s="68"/>
      <c r="C42" s="68"/>
      <c r="D42" s="68"/>
      <c r="E42" s="79"/>
      <c r="F42" s="70"/>
      <c r="G42" s="69"/>
      <c r="H42" s="16" t="s">
        <v>9</v>
      </c>
      <c r="I42" s="15">
        <v>0</v>
      </c>
      <c r="J42" s="15">
        <v>0</v>
      </c>
      <c r="K42" s="15">
        <v>0</v>
      </c>
    </row>
    <row r="43" spans="1:11" ht="21" customHeight="1" x14ac:dyDescent="0.3">
      <c r="A43" s="67" t="s">
        <v>39</v>
      </c>
      <c r="B43" s="68" t="s">
        <v>40</v>
      </c>
      <c r="C43" s="68" t="s">
        <v>22</v>
      </c>
      <c r="D43" s="68" t="s">
        <v>41</v>
      </c>
      <c r="E43" s="79">
        <v>14.8</v>
      </c>
      <c r="F43" s="79">
        <v>25.97</v>
      </c>
      <c r="G43" s="86" t="s">
        <v>357</v>
      </c>
      <c r="H43" s="13" t="s">
        <v>5</v>
      </c>
      <c r="I43" s="14">
        <v>0</v>
      </c>
      <c r="J43" s="14">
        <v>0</v>
      </c>
      <c r="K43" s="14">
        <v>0</v>
      </c>
    </row>
    <row r="44" spans="1:11" ht="24.6" x14ac:dyDescent="0.3">
      <c r="A44" s="67"/>
      <c r="B44" s="68"/>
      <c r="C44" s="68"/>
      <c r="D44" s="68"/>
      <c r="E44" s="79"/>
      <c r="F44" s="79"/>
      <c r="G44" s="86"/>
      <c r="H44" s="16" t="s">
        <v>6</v>
      </c>
      <c r="I44" s="15">
        <v>0</v>
      </c>
      <c r="J44" s="15">
        <v>0</v>
      </c>
      <c r="K44" s="15">
        <v>0</v>
      </c>
    </row>
    <row r="45" spans="1:11" ht="36.6" x14ac:dyDescent="0.3">
      <c r="A45" s="67"/>
      <c r="B45" s="68"/>
      <c r="C45" s="68"/>
      <c r="D45" s="68"/>
      <c r="E45" s="79"/>
      <c r="F45" s="79"/>
      <c r="G45" s="86"/>
      <c r="H45" s="16" t="s">
        <v>7</v>
      </c>
      <c r="I45" s="15">
        <v>0</v>
      </c>
      <c r="J45" s="15">
        <v>0</v>
      </c>
      <c r="K45" s="15">
        <v>0</v>
      </c>
    </row>
    <row r="46" spans="1:11" ht="24.6" x14ac:dyDescent="0.3">
      <c r="A46" s="67"/>
      <c r="B46" s="68"/>
      <c r="C46" s="68"/>
      <c r="D46" s="68"/>
      <c r="E46" s="79"/>
      <c r="F46" s="79"/>
      <c r="G46" s="86"/>
      <c r="H46" s="16" t="s">
        <v>8</v>
      </c>
      <c r="I46" s="15">
        <v>0</v>
      </c>
      <c r="J46" s="15">
        <v>0</v>
      </c>
      <c r="K46" s="15">
        <v>0</v>
      </c>
    </row>
    <row r="47" spans="1:11" ht="36.6" x14ac:dyDescent="0.3">
      <c r="A47" s="67"/>
      <c r="B47" s="68"/>
      <c r="C47" s="68"/>
      <c r="D47" s="68"/>
      <c r="E47" s="79"/>
      <c r="F47" s="79"/>
      <c r="G47" s="86"/>
      <c r="H47" s="16" t="s">
        <v>9</v>
      </c>
      <c r="I47" s="15">
        <v>0</v>
      </c>
      <c r="J47" s="15">
        <v>0</v>
      </c>
      <c r="K47" s="15">
        <v>0</v>
      </c>
    </row>
    <row r="48" spans="1:11" x14ac:dyDescent="0.3">
      <c r="A48" s="21" t="s">
        <v>42</v>
      </c>
      <c r="B48" s="21" t="s">
        <v>43</v>
      </c>
      <c r="C48" s="21"/>
      <c r="D48" s="19"/>
      <c r="E48" s="12"/>
      <c r="F48" s="12"/>
      <c r="G48" s="53"/>
      <c r="H48" s="12"/>
      <c r="I48" s="15"/>
      <c r="J48" s="15"/>
      <c r="K48" s="15"/>
    </row>
    <row r="49" spans="1:11" ht="150" customHeight="1" x14ac:dyDescent="0.3">
      <c r="A49" s="67" t="s">
        <v>273</v>
      </c>
      <c r="B49" s="64" t="s">
        <v>44</v>
      </c>
      <c r="C49" s="1" t="s">
        <v>226</v>
      </c>
      <c r="D49" s="1" t="s">
        <v>45</v>
      </c>
      <c r="E49" s="22">
        <v>829</v>
      </c>
      <c r="F49" s="22">
        <v>829</v>
      </c>
      <c r="G49" s="55" t="s">
        <v>277</v>
      </c>
      <c r="H49" s="13" t="s">
        <v>5</v>
      </c>
      <c r="I49" s="17">
        <f>I50+I51+I52</f>
        <v>208180.9</v>
      </c>
      <c r="J49" s="17">
        <f t="shared" ref="J49" si="1">J50+J51+J52+J53</f>
        <v>207375</v>
      </c>
      <c r="K49" s="17">
        <f>J49/I49*100</f>
        <v>99.612884755517911</v>
      </c>
    </row>
    <row r="50" spans="1:11" ht="92.25" customHeight="1" x14ac:dyDescent="0.3">
      <c r="A50" s="67"/>
      <c r="B50" s="64"/>
      <c r="C50" s="1" t="s">
        <v>226</v>
      </c>
      <c r="D50" s="1" t="s">
        <v>46</v>
      </c>
      <c r="E50" s="22">
        <v>0</v>
      </c>
      <c r="F50" s="22">
        <v>0</v>
      </c>
      <c r="G50" s="55"/>
      <c r="H50" s="16" t="s">
        <v>6</v>
      </c>
      <c r="I50" s="15">
        <v>574.5</v>
      </c>
      <c r="J50" s="15">
        <v>1562</v>
      </c>
      <c r="K50" s="18">
        <f>J50/I50*100</f>
        <v>271.88859878154921</v>
      </c>
    </row>
    <row r="51" spans="1:11" ht="120" customHeight="1" x14ac:dyDescent="0.3">
      <c r="A51" s="67"/>
      <c r="B51" s="64"/>
      <c r="C51" s="1" t="s">
        <v>226</v>
      </c>
      <c r="D51" s="1" t="s">
        <v>47</v>
      </c>
      <c r="E51" s="23">
        <v>0</v>
      </c>
      <c r="F51" s="23">
        <v>0</v>
      </c>
      <c r="G51" s="55"/>
      <c r="H51" s="16" t="s">
        <v>7</v>
      </c>
      <c r="I51" s="15">
        <v>179676.1</v>
      </c>
      <c r="J51" s="15">
        <v>177848.5</v>
      </c>
      <c r="K51" s="18">
        <f t="shared" ref="K51:K52" si="2">J51/I51*100</f>
        <v>98.982836337164485</v>
      </c>
    </row>
    <row r="52" spans="1:11" ht="120" x14ac:dyDescent="0.3">
      <c r="A52" s="67"/>
      <c r="B52" s="64"/>
      <c r="C52" s="1" t="s">
        <v>226</v>
      </c>
      <c r="D52" s="1" t="s">
        <v>48</v>
      </c>
      <c r="E52" s="23">
        <v>7.1</v>
      </c>
      <c r="F52" s="23">
        <v>0</v>
      </c>
      <c r="G52" s="55"/>
      <c r="H52" s="16" t="s">
        <v>8</v>
      </c>
      <c r="I52" s="12">
        <v>27930.3</v>
      </c>
      <c r="J52" s="12">
        <v>27964.5</v>
      </c>
      <c r="K52" s="98">
        <f t="shared" si="2"/>
        <v>100.12244766436451</v>
      </c>
    </row>
    <row r="53" spans="1:11" ht="108" x14ac:dyDescent="0.3">
      <c r="A53" s="67" t="s">
        <v>274</v>
      </c>
      <c r="B53" s="64" t="s">
        <v>275</v>
      </c>
      <c r="C53" s="1" t="s">
        <v>226</v>
      </c>
      <c r="D53" s="1" t="s">
        <v>49</v>
      </c>
      <c r="E53" s="3">
        <v>92.7</v>
      </c>
      <c r="F53" s="24">
        <v>100</v>
      </c>
      <c r="G53" s="55"/>
      <c r="H53" s="74" t="s">
        <v>9</v>
      </c>
      <c r="I53" s="25"/>
      <c r="J53" s="74"/>
      <c r="K53" s="75">
        <v>0</v>
      </c>
    </row>
    <row r="54" spans="1:11" ht="189" customHeight="1" x14ac:dyDescent="0.3">
      <c r="A54" s="67"/>
      <c r="B54" s="64"/>
      <c r="C54" s="1" t="s">
        <v>226</v>
      </c>
      <c r="D54" s="1" t="s">
        <v>50</v>
      </c>
      <c r="E54" s="24">
        <v>1.5</v>
      </c>
      <c r="F54" s="3">
        <v>1.5</v>
      </c>
      <c r="G54" s="55"/>
      <c r="H54" s="74"/>
      <c r="I54" s="25"/>
      <c r="J54" s="74"/>
      <c r="K54" s="75"/>
    </row>
    <row r="55" spans="1:11" ht="108" x14ac:dyDescent="0.3">
      <c r="A55" s="67"/>
      <c r="B55" s="64"/>
      <c r="C55" s="1" t="s">
        <v>226</v>
      </c>
      <c r="D55" s="1" t="s">
        <v>51</v>
      </c>
      <c r="E55" s="3">
        <v>66.900000000000006</v>
      </c>
      <c r="F55" s="24">
        <v>72.5</v>
      </c>
      <c r="G55" s="55"/>
      <c r="H55" s="74"/>
      <c r="I55" s="25"/>
      <c r="J55" s="74"/>
      <c r="K55" s="75"/>
    </row>
    <row r="56" spans="1:11" ht="108" x14ac:dyDescent="0.3">
      <c r="A56" s="67"/>
      <c r="B56" s="64"/>
      <c r="C56" s="1" t="s">
        <v>226</v>
      </c>
      <c r="D56" s="1" t="s">
        <v>52</v>
      </c>
      <c r="E56" s="24">
        <v>80</v>
      </c>
      <c r="F56" s="24">
        <v>80</v>
      </c>
      <c r="G56" s="55"/>
      <c r="H56" s="74"/>
      <c r="I56" s="25"/>
      <c r="J56" s="74"/>
      <c r="K56" s="75"/>
    </row>
    <row r="57" spans="1:11" ht="66.75" customHeight="1" x14ac:dyDescent="0.3">
      <c r="A57" s="67"/>
      <c r="B57" s="64"/>
      <c r="C57" s="1" t="s">
        <v>226</v>
      </c>
      <c r="D57" s="1" t="s">
        <v>53</v>
      </c>
      <c r="E57" s="24">
        <v>90</v>
      </c>
      <c r="F57" s="3">
        <v>90</v>
      </c>
      <c r="G57" s="55"/>
      <c r="H57" s="74"/>
      <c r="I57" s="25"/>
      <c r="J57" s="74"/>
      <c r="K57" s="75"/>
    </row>
    <row r="58" spans="1:11" ht="160.80000000000001" customHeight="1" x14ac:dyDescent="0.3">
      <c r="A58" s="67"/>
      <c r="B58" s="64"/>
      <c r="C58" s="1" t="s">
        <v>226</v>
      </c>
      <c r="D58" s="1" t="s">
        <v>276</v>
      </c>
      <c r="E58" s="3">
        <v>1.5</v>
      </c>
      <c r="F58" s="24">
        <v>1.5</v>
      </c>
      <c r="G58" s="55"/>
      <c r="H58" s="74"/>
      <c r="I58" s="25"/>
      <c r="J58" s="74"/>
      <c r="K58" s="75"/>
    </row>
    <row r="59" spans="1:11" ht="15" customHeight="1" x14ac:dyDescent="0.3">
      <c r="A59" s="21" t="s">
        <v>54</v>
      </c>
      <c r="B59" s="85" t="s">
        <v>55</v>
      </c>
      <c r="C59" s="85"/>
      <c r="D59" s="85"/>
      <c r="E59" s="85"/>
      <c r="F59" s="85"/>
      <c r="G59" s="85"/>
      <c r="H59" s="85"/>
      <c r="I59" s="85"/>
      <c r="J59" s="85"/>
      <c r="K59" s="85"/>
    </row>
    <row r="60" spans="1:11" ht="55.2" customHeight="1" x14ac:dyDescent="0.3">
      <c r="A60" s="67" t="s">
        <v>296</v>
      </c>
      <c r="B60" s="68" t="s">
        <v>297</v>
      </c>
      <c r="C60" s="64"/>
      <c r="D60" s="64"/>
      <c r="E60" s="64">
        <v>1</v>
      </c>
      <c r="F60" s="64">
        <v>0</v>
      </c>
      <c r="G60" s="65" t="s">
        <v>349</v>
      </c>
      <c r="H60" s="13" t="s">
        <v>5</v>
      </c>
      <c r="I60" s="5">
        <v>2000</v>
      </c>
      <c r="J60" s="5">
        <v>0</v>
      </c>
      <c r="K60" s="5"/>
    </row>
    <row r="61" spans="1:11" ht="42" customHeight="1" x14ac:dyDescent="0.3">
      <c r="A61" s="67"/>
      <c r="B61" s="68"/>
      <c r="C61" s="64"/>
      <c r="D61" s="64"/>
      <c r="E61" s="64"/>
      <c r="F61" s="64"/>
      <c r="G61" s="65"/>
      <c r="H61" s="16" t="s">
        <v>6</v>
      </c>
      <c r="I61" s="5">
        <v>1980</v>
      </c>
      <c r="J61" s="5">
        <v>0</v>
      </c>
      <c r="K61" s="5"/>
    </row>
    <row r="62" spans="1:11" ht="37.799999999999997" customHeight="1" x14ac:dyDescent="0.3">
      <c r="A62" s="67"/>
      <c r="B62" s="68"/>
      <c r="C62" s="64"/>
      <c r="D62" s="64"/>
      <c r="E62" s="64"/>
      <c r="F62" s="64"/>
      <c r="G62" s="65"/>
      <c r="H62" s="16" t="s">
        <v>7</v>
      </c>
      <c r="I62" s="5"/>
      <c r="J62" s="5"/>
      <c r="K62" s="5"/>
    </row>
    <row r="63" spans="1:11" ht="35.4" customHeight="1" x14ac:dyDescent="0.3">
      <c r="A63" s="67"/>
      <c r="B63" s="68"/>
      <c r="C63" s="64"/>
      <c r="D63" s="64"/>
      <c r="E63" s="64"/>
      <c r="F63" s="64"/>
      <c r="G63" s="65"/>
      <c r="H63" s="16" t="s">
        <v>8</v>
      </c>
      <c r="I63" s="5">
        <v>20</v>
      </c>
      <c r="J63" s="5">
        <v>0</v>
      </c>
      <c r="K63" s="5"/>
    </row>
    <row r="64" spans="1:11" ht="90" customHeight="1" x14ac:dyDescent="0.3">
      <c r="A64" s="67" t="s">
        <v>56</v>
      </c>
      <c r="B64" s="64" t="s">
        <v>57</v>
      </c>
      <c r="C64" s="68" t="s">
        <v>226</v>
      </c>
      <c r="D64" s="64" t="s">
        <v>57</v>
      </c>
      <c r="E64" s="64"/>
      <c r="F64" s="64"/>
      <c r="G64" s="66"/>
      <c r="H64" s="13" t="s">
        <v>5</v>
      </c>
      <c r="I64" s="14">
        <f>I65+I66+I67</f>
        <v>745.1</v>
      </c>
      <c r="J64" s="14">
        <f>J65+J66+J67+J68</f>
        <v>907.3</v>
      </c>
      <c r="K64" s="17">
        <f>J64/I64*100</f>
        <v>121.76889008186819</v>
      </c>
    </row>
    <row r="65" spans="1:11" ht="24.6" x14ac:dyDescent="0.3">
      <c r="A65" s="67"/>
      <c r="B65" s="64"/>
      <c r="C65" s="68"/>
      <c r="D65" s="64"/>
      <c r="E65" s="64"/>
      <c r="F65" s="64"/>
      <c r="G65" s="66"/>
      <c r="H65" s="16" t="s">
        <v>6</v>
      </c>
      <c r="I65" s="15">
        <v>0</v>
      </c>
      <c r="J65" s="15">
        <v>0</v>
      </c>
      <c r="K65" s="15">
        <v>0</v>
      </c>
    </row>
    <row r="66" spans="1:11" ht="36.6" x14ac:dyDescent="0.3">
      <c r="A66" s="67"/>
      <c r="B66" s="64"/>
      <c r="C66" s="68"/>
      <c r="D66" s="64"/>
      <c r="E66" s="64"/>
      <c r="F66" s="64"/>
      <c r="G66" s="66"/>
      <c r="H66" s="16" t="s">
        <v>7</v>
      </c>
      <c r="I66" s="15">
        <v>45</v>
      </c>
      <c r="J66" s="15">
        <v>0</v>
      </c>
      <c r="K66" s="15">
        <f t="shared" ref="K66:K67" si="3">J66/I66*100</f>
        <v>0</v>
      </c>
    </row>
    <row r="67" spans="1:11" ht="24.6" x14ac:dyDescent="0.3">
      <c r="A67" s="67"/>
      <c r="B67" s="64"/>
      <c r="C67" s="68"/>
      <c r="D67" s="64"/>
      <c r="E67" s="64"/>
      <c r="F67" s="64"/>
      <c r="G67" s="66"/>
      <c r="H67" s="16" t="s">
        <v>8</v>
      </c>
      <c r="I67" s="15">
        <v>700.1</v>
      </c>
      <c r="J67" s="15">
        <v>907.3</v>
      </c>
      <c r="K67" s="18">
        <f t="shared" si="3"/>
        <v>129.59577203256677</v>
      </c>
    </row>
    <row r="68" spans="1:11" ht="36.6" x14ac:dyDescent="0.3">
      <c r="A68" s="67"/>
      <c r="B68" s="64"/>
      <c r="C68" s="68"/>
      <c r="D68" s="64"/>
      <c r="E68" s="64"/>
      <c r="F68" s="64"/>
      <c r="G68" s="66"/>
      <c r="H68" s="16" t="s">
        <v>9</v>
      </c>
      <c r="I68" s="15">
        <v>0</v>
      </c>
      <c r="J68" s="15">
        <v>0</v>
      </c>
      <c r="K68" s="15">
        <v>0</v>
      </c>
    </row>
    <row r="69" spans="1:11" ht="24.75" customHeight="1" x14ac:dyDescent="0.3">
      <c r="A69" s="67" t="s">
        <v>58</v>
      </c>
      <c r="B69" s="64" t="s">
        <v>59</v>
      </c>
      <c r="C69" s="68" t="s">
        <v>226</v>
      </c>
      <c r="D69" s="64" t="s">
        <v>59</v>
      </c>
      <c r="E69" s="64"/>
      <c r="F69" s="64"/>
      <c r="G69" s="66"/>
      <c r="H69" s="13" t="s">
        <v>5</v>
      </c>
      <c r="I69" s="14">
        <f>I70+I71+I72+I73</f>
        <v>46836.600000000006</v>
      </c>
      <c r="J69" s="14">
        <f>J70+J71+J72+J73</f>
        <v>31352.799999999999</v>
      </c>
      <c r="K69" s="17">
        <f>J69/I69*100</f>
        <v>66.940811245905977</v>
      </c>
    </row>
    <row r="70" spans="1:11" ht="24.6" x14ac:dyDescent="0.3">
      <c r="A70" s="67"/>
      <c r="B70" s="64"/>
      <c r="C70" s="68"/>
      <c r="D70" s="64"/>
      <c r="E70" s="64"/>
      <c r="F70" s="64"/>
      <c r="G70" s="66"/>
      <c r="H70" s="16" t="s">
        <v>6</v>
      </c>
      <c r="I70" s="15">
        <v>7202.7</v>
      </c>
      <c r="J70" s="15">
        <v>450</v>
      </c>
      <c r="K70" s="18">
        <f t="shared" ref="K70:K73" si="4">J70/I70*100</f>
        <v>6.2476571285767841</v>
      </c>
    </row>
    <row r="71" spans="1:11" ht="36.6" x14ac:dyDescent="0.3">
      <c r="A71" s="67"/>
      <c r="B71" s="64"/>
      <c r="C71" s="68"/>
      <c r="D71" s="64"/>
      <c r="E71" s="64"/>
      <c r="F71" s="64"/>
      <c r="G71" s="66"/>
      <c r="H71" s="16" t="s">
        <v>7</v>
      </c>
      <c r="I71" s="15">
        <v>6958.5</v>
      </c>
      <c r="J71" s="15">
        <v>5575.5</v>
      </c>
      <c r="K71" s="18">
        <f t="shared" si="4"/>
        <v>80.12502694546238</v>
      </c>
    </row>
    <row r="72" spans="1:11" ht="24.6" x14ac:dyDescent="0.3">
      <c r="A72" s="67"/>
      <c r="B72" s="64"/>
      <c r="C72" s="68"/>
      <c r="D72" s="64"/>
      <c r="E72" s="64"/>
      <c r="F72" s="64"/>
      <c r="G72" s="66"/>
      <c r="H72" s="16" t="s">
        <v>8</v>
      </c>
      <c r="I72" s="15">
        <v>32434.400000000001</v>
      </c>
      <c r="J72" s="15">
        <v>25098.7</v>
      </c>
      <c r="K72" s="18">
        <f t="shared" si="4"/>
        <v>77.382963766864805</v>
      </c>
    </row>
    <row r="73" spans="1:11" ht="36.6" x14ac:dyDescent="0.3">
      <c r="A73" s="67"/>
      <c r="B73" s="64"/>
      <c r="C73" s="68"/>
      <c r="D73" s="64"/>
      <c r="E73" s="64"/>
      <c r="F73" s="64"/>
      <c r="G73" s="66"/>
      <c r="H73" s="16" t="s">
        <v>9</v>
      </c>
      <c r="I73" s="15">
        <v>241</v>
      </c>
      <c r="J73" s="15">
        <v>228.6</v>
      </c>
      <c r="K73" s="18">
        <f t="shared" si="4"/>
        <v>94.854771784232355</v>
      </c>
    </row>
    <row r="74" spans="1:11" ht="100.5" customHeight="1" x14ac:dyDescent="0.3">
      <c r="A74" s="67" t="s">
        <v>60</v>
      </c>
      <c r="B74" s="64" t="s">
        <v>61</v>
      </c>
      <c r="C74" s="64" t="s">
        <v>226</v>
      </c>
      <c r="D74" s="26" t="s">
        <v>224</v>
      </c>
      <c r="E74" s="3">
        <v>16.5</v>
      </c>
      <c r="F74" s="3">
        <v>41.7</v>
      </c>
      <c r="G74" s="78" t="s">
        <v>361</v>
      </c>
      <c r="H74" s="13" t="s">
        <v>5</v>
      </c>
      <c r="I74" s="14">
        <f>I75+I76+I77+I78</f>
        <v>6710</v>
      </c>
      <c r="J74" s="14">
        <f>J75+J76+J77+J78</f>
        <v>6710</v>
      </c>
      <c r="K74" s="14">
        <f>J74/I74*100</f>
        <v>100</v>
      </c>
    </row>
    <row r="75" spans="1:11" ht="31.5" customHeight="1" x14ac:dyDescent="0.3">
      <c r="A75" s="67"/>
      <c r="B75" s="64"/>
      <c r="C75" s="64"/>
      <c r="D75" s="72" t="s">
        <v>225</v>
      </c>
      <c r="E75" s="95">
        <v>110</v>
      </c>
      <c r="F75" s="95">
        <v>111</v>
      </c>
      <c r="G75" s="78"/>
      <c r="H75" s="16" t="s">
        <v>6</v>
      </c>
      <c r="I75" s="15">
        <v>5182</v>
      </c>
      <c r="J75" s="15">
        <v>5182</v>
      </c>
      <c r="K75" s="15">
        <f t="shared" ref="K75:K77" si="5">J75/I75*100</f>
        <v>100</v>
      </c>
    </row>
    <row r="76" spans="1:11" ht="36.6" x14ac:dyDescent="0.3">
      <c r="A76" s="67"/>
      <c r="B76" s="64"/>
      <c r="C76" s="64"/>
      <c r="D76" s="72"/>
      <c r="E76" s="95"/>
      <c r="F76" s="95"/>
      <c r="G76" s="78"/>
      <c r="H76" s="16" t="s">
        <v>7</v>
      </c>
      <c r="I76" s="15">
        <v>480.5</v>
      </c>
      <c r="J76" s="15">
        <v>480.5</v>
      </c>
      <c r="K76" s="15">
        <f t="shared" si="5"/>
        <v>100</v>
      </c>
    </row>
    <row r="77" spans="1:11" ht="24.6" x14ac:dyDescent="0.3">
      <c r="A77" s="67"/>
      <c r="B77" s="64"/>
      <c r="C77" s="64"/>
      <c r="D77" s="72"/>
      <c r="E77" s="95"/>
      <c r="F77" s="95"/>
      <c r="G77" s="78"/>
      <c r="H77" s="16" t="s">
        <v>8</v>
      </c>
      <c r="I77" s="15">
        <v>1047.5</v>
      </c>
      <c r="J77" s="15">
        <v>1047.5</v>
      </c>
      <c r="K77" s="15">
        <f t="shared" si="5"/>
        <v>100</v>
      </c>
    </row>
    <row r="78" spans="1:11" ht="36.6" x14ac:dyDescent="0.3">
      <c r="A78" s="67"/>
      <c r="B78" s="64"/>
      <c r="C78" s="64"/>
      <c r="D78" s="72"/>
      <c r="E78" s="95"/>
      <c r="F78" s="95"/>
      <c r="G78" s="78"/>
      <c r="H78" s="16" t="s">
        <v>9</v>
      </c>
      <c r="I78" s="15">
        <v>0</v>
      </c>
      <c r="J78" s="15">
        <v>0</v>
      </c>
      <c r="K78" s="15">
        <v>0</v>
      </c>
    </row>
    <row r="79" spans="1:11" ht="19.5" customHeight="1" x14ac:dyDescent="0.3">
      <c r="A79" s="21" t="s">
        <v>62</v>
      </c>
      <c r="B79" s="85" t="s">
        <v>63</v>
      </c>
      <c r="C79" s="85"/>
      <c r="D79" s="19"/>
      <c r="E79" s="12"/>
      <c r="F79" s="12"/>
      <c r="G79" s="53"/>
      <c r="H79" s="12"/>
      <c r="I79" s="12"/>
      <c r="J79" s="12"/>
      <c r="K79" s="12"/>
    </row>
    <row r="80" spans="1:11" ht="20.25" customHeight="1" x14ac:dyDescent="0.3">
      <c r="A80" s="67" t="s">
        <v>64</v>
      </c>
      <c r="B80" s="64" t="s">
        <v>65</v>
      </c>
      <c r="C80" s="64" t="s">
        <v>227</v>
      </c>
      <c r="D80" s="64" t="s">
        <v>228</v>
      </c>
      <c r="E80" s="70">
        <v>1</v>
      </c>
      <c r="F80" s="70">
        <v>1</v>
      </c>
      <c r="G80" s="69" t="s">
        <v>298</v>
      </c>
      <c r="H80" s="13" t="s">
        <v>5</v>
      </c>
      <c r="I80" s="14">
        <f>I81+I82+I83</f>
        <v>2386.069</v>
      </c>
      <c r="J80" s="14">
        <f>J81+J82+J83</f>
        <v>2386.069</v>
      </c>
      <c r="K80" s="18">
        <f>J80/I80*100</f>
        <v>100</v>
      </c>
    </row>
    <row r="81" spans="1:11" ht="24.6" x14ac:dyDescent="0.3">
      <c r="A81" s="67"/>
      <c r="B81" s="64"/>
      <c r="C81" s="64"/>
      <c r="D81" s="64"/>
      <c r="E81" s="70"/>
      <c r="F81" s="70"/>
      <c r="G81" s="69"/>
      <c r="H81" s="16" t="s">
        <v>6</v>
      </c>
      <c r="I81" s="15">
        <v>1858</v>
      </c>
      <c r="J81" s="15">
        <v>1858</v>
      </c>
      <c r="K81" s="18">
        <f t="shared" ref="K81:K83" si="6">J81/I81*100</f>
        <v>100</v>
      </c>
    </row>
    <row r="82" spans="1:11" ht="36.6" x14ac:dyDescent="0.3">
      <c r="A82" s="67"/>
      <c r="B82" s="64"/>
      <c r="C82" s="64"/>
      <c r="D82" s="64"/>
      <c r="E82" s="70"/>
      <c r="F82" s="70"/>
      <c r="G82" s="69"/>
      <c r="H82" s="16" t="s">
        <v>7</v>
      </c>
      <c r="I82" s="15">
        <v>464.5</v>
      </c>
      <c r="J82" s="15">
        <v>464.5</v>
      </c>
      <c r="K82" s="18">
        <v>0</v>
      </c>
    </row>
    <row r="83" spans="1:11" ht="24.6" x14ac:dyDescent="0.3">
      <c r="A83" s="67"/>
      <c r="B83" s="64"/>
      <c r="C83" s="64"/>
      <c r="D83" s="64"/>
      <c r="E83" s="70"/>
      <c r="F83" s="70"/>
      <c r="G83" s="69"/>
      <c r="H83" s="16" t="s">
        <v>8</v>
      </c>
      <c r="I83" s="15">
        <v>63.569000000000003</v>
      </c>
      <c r="J83" s="15">
        <v>63.569000000000003</v>
      </c>
      <c r="K83" s="18">
        <f t="shared" si="6"/>
        <v>100</v>
      </c>
    </row>
    <row r="84" spans="1:11" ht="34.5" customHeight="1" x14ac:dyDescent="0.3">
      <c r="A84" s="67"/>
      <c r="B84" s="64"/>
      <c r="C84" s="64"/>
      <c r="D84" s="64"/>
      <c r="E84" s="70"/>
      <c r="F84" s="70"/>
      <c r="G84" s="69"/>
      <c r="H84" s="16" t="s">
        <v>9</v>
      </c>
      <c r="I84" s="15">
        <v>0</v>
      </c>
      <c r="J84" s="15">
        <v>0</v>
      </c>
      <c r="K84" s="15">
        <v>0</v>
      </c>
    </row>
    <row r="85" spans="1:11" ht="86.4" customHeight="1" x14ac:dyDescent="0.3">
      <c r="A85" s="67" t="s">
        <v>299</v>
      </c>
      <c r="B85" s="64" t="s">
        <v>300</v>
      </c>
      <c r="C85" s="64" t="s">
        <v>227</v>
      </c>
      <c r="D85" s="64"/>
      <c r="E85" s="70">
        <v>1</v>
      </c>
      <c r="F85" s="70">
        <v>0</v>
      </c>
      <c r="G85" s="69" t="s">
        <v>301</v>
      </c>
      <c r="H85" s="13" t="s">
        <v>5</v>
      </c>
      <c r="I85" s="15">
        <v>65000</v>
      </c>
      <c r="J85" s="15">
        <v>0</v>
      </c>
      <c r="K85" s="15"/>
    </row>
    <row r="86" spans="1:11" ht="34.5" customHeight="1" x14ac:dyDescent="0.3">
      <c r="A86" s="67"/>
      <c r="B86" s="64"/>
      <c r="C86" s="64"/>
      <c r="D86" s="64"/>
      <c r="E86" s="70"/>
      <c r="F86" s="70"/>
      <c r="G86" s="69"/>
      <c r="H86" s="16" t="s">
        <v>6</v>
      </c>
      <c r="I86" s="15"/>
      <c r="J86" s="15"/>
      <c r="K86" s="15"/>
    </row>
    <row r="87" spans="1:11" ht="34.5" customHeight="1" x14ac:dyDescent="0.3">
      <c r="A87" s="67"/>
      <c r="B87" s="64"/>
      <c r="C87" s="64"/>
      <c r="D87" s="64"/>
      <c r="E87" s="70"/>
      <c r="F87" s="70"/>
      <c r="G87" s="69"/>
      <c r="H87" s="16" t="s">
        <v>7</v>
      </c>
      <c r="I87" s="15">
        <v>64935</v>
      </c>
      <c r="J87" s="15"/>
      <c r="K87" s="15"/>
    </row>
    <row r="88" spans="1:11" ht="34.5" customHeight="1" x14ac:dyDescent="0.3">
      <c r="A88" s="67"/>
      <c r="B88" s="64"/>
      <c r="C88" s="64"/>
      <c r="D88" s="64"/>
      <c r="E88" s="70"/>
      <c r="F88" s="70"/>
      <c r="G88" s="69"/>
      <c r="H88" s="16" t="s">
        <v>8</v>
      </c>
      <c r="I88" s="15">
        <v>65</v>
      </c>
      <c r="J88" s="15">
        <v>0</v>
      </c>
      <c r="K88" s="15"/>
    </row>
    <row r="89" spans="1:11" ht="42.6" customHeight="1" x14ac:dyDescent="0.3">
      <c r="A89" s="67"/>
      <c r="B89" s="64"/>
      <c r="C89" s="64"/>
      <c r="D89" s="64"/>
      <c r="E89" s="70"/>
      <c r="F89" s="70"/>
      <c r="G89" s="69"/>
      <c r="H89" s="16" t="s">
        <v>9</v>
      </c>
      <c r="I89" s="15"/>
      <c r="J89" s="15"/>
      <c r="K89" s="15"/>
    </row>
    <row r="90" spans="1:11" ht="79.2" customHeight="1" x14ac:dyDescent="0.3">
      <c r="A90" s="67" t="s">
        <v>305</v>
      </c>
      <c r="B90" s="26" t="s">
        <v>302</v>
      </c>
      <c r="C90" s="1" t="s">
        <v>304</v>
      </c>
      <c r="D90" s="3"/>
      <c r="E90" s="15">
        <v>44</v>
      </c>
      <c r="F90" s="15">
        <v>46</v>
      </c>
      <c r="G90" s="55" t="s">
        <v>306</v>
      </c>
      <c r="H90" s="16"/>
      <c r="I90" s="15"/>
      <c r="J90" s="15"/>
      <c r="K90" s="15"/>
    </row>
    <row r="91" spans="1:11" ht="159" customHeight="1" x14ac:dyDescent="0.3">
      <c r="A91" s="67"/>
      <c r="B91" s="26" t="s">
        <v>303</v>
      </c>
      <c r="C91" s="1" t="s">
        <v>304</v>
      </c>
      <c r="D91" s="3"/>
      <c r="E91" s="15">
        <v>87</v>
      </c>
      <c r="F91" s="15">
        <v>87.9</v>
      </c>
      <c r="G91" s="56" t="s">
        <v>307</v>
      </c>
      <c r="H91" s="16"/>
      <c r="I91" s="15"/>
      <c r="J91" s="15"/>
      <c r="K91" s="15"/>
    </row>
    <row r="92" spans="1:11" x14ac:dyDescent="0.3">
      <c r="A92" s="21" t="s">
        <v>66</v>
      </c>
      <c r="B92" s="21" t="s">
        <v>67</v>
      </c>
      <c r="C92" s="21"/>
      <c r="D92" s="19"/>
      <c r="E92" s="12"/>
      <c r="F92" s="12"/>
      <c r="G92" s="53"/>
      <c r="H92" s="12"/>
      <c r="I92" s="15"/>
      <c r="J92" s="15"/>
      <c r="K92" s="15"/>
    </row>
    <row r="93" spans="1:11" ht="49.5" customHeight="1" x14ac:dyDescent="0.3">
      <c r="A93" s="67" t="s">
        <v>68</v>
      </c>
      <c r="B93" s="64" t="s">
        <v>69</v>
      </c>
      <c r="C93" s="68" t="s">
        <v>230</v>
      </c>
      <c r="D93" s="27" t="s">
        <v>229</v>
      </c>
      <c r="E93" s="28">
        <v>6400</v>
      </c>
      <c r="F93" s="28">
        <v>6424</v>
      </c>
      <c r="G93" s="69" t="s">
        <v>362</v>
      </c>
      <c r="H93" s="13" t="s">
        <v>5</v>
      </c>
      <c r="I93" s="14">
        <f>I94+I95+I96+I97</f>
        <v>39342.800000000003</v>
      </c>
      <c r="J93" s="14">
        <f>J94+J95+J96+J97</f>
        <v>39342.800000000003</v>
      </c>
      <c r="K93" s="14">
        <f>J93/I93*100</f>
        <v>100</v>
      </c>
    </row>
    <row r="94" spans="1:11" ht="30.75" customHeight="1" x14ac:dyDescent="0.3">
      <c r="A94" s="67"/>
      <c r="B94" s="64"/>
      <c r="C94" s="68"/>
      <c r="D94" s="72" t="s">
        <v>141</v>
      </c>
      <c r="E94" s="84">
        <v>35.630000000000003</v>
      </c>
      <c r="F94" s="84">
        <v>38.799999999999997</v>
      </c>
      <c r="G94" s="69"/>
      <c r="H94" s="16" t="s">
        <v>6</v>
      </c>
      <c r="I94" s="15"/>
      <c r="J94" s="15"/>
      <c r="K94" s="15" t="e">
        <f t="shared" ref="K94:K97" si="7">J94/I94*100</f>
        <v>#DIV/0!</v>
      </c>
    </row>
    <row r="95" spans="1:11" ht="78.599999999999994" customHeight="1" x14ac:dyDescent="0.3">
      <c r="A95" s="67"/>
      <c r="B95" s="64"/>
      <c r="C95" s="68"/>
      <c r="D95" s="72"/>
      <c r="E95" s="84"/>
      <c r="F95" s="84"/>
      <c r="G95" s="69"/>
      <c r="H95" s="16" t="s">
        <v>7</v>
      </c>
      <c r="I95" s="15">
        <v>5931.8</v>
      </c>
      <c r="J95" s="15">
        <v>5931.8</v>
      </c>
      <c r="K95" s="15">
        <f t="shared" si="7"/>
        <v>100</v>
      </c>
    </row>
    <row r="96" spans="1:11" ht="52.2" customHeight="1" x14ac:dyDescent="0.3">
      <c r="A96" s="67"/>
      <c r="B96" s="64"/>
      <c r="C96" s="68"/>
      <c r="D96" s="72"/>
      <c r="E96" s="84"/>
      <c r="F96" s="84"/>
      <c r="G96" s="69"/>
      <c r="H96" s="16" t="s">
        <v>8</v>
      </c>
      <c r="I96" s="15">
        <v>86</v>
      </c>
      <c r="J96" s="15">
        <v>86</v>
      </c>
      <c r="K96" s="15">
        <f t="shared" si="7"/>
        <v>100</v>
      </c>
    </row>
    <row r="97" spans="1:11" ht="82.2" customHeight="1" x14ac:dyDescent="0.3">
      <c r="A97" s="67"/>
      <c r="B97" s="64"/>
      <c r="C97" s="68"/>
      <c r="D97" s="72"/>
      <c r="E97" s="84"/>
      <c r="F97" s="84"/>
      <c r="G97" s="69"/>
      <c r="H97" s="16" t="s">
        <v>9</v>
      </c>
      <c r="I97" s="15">
        <v>33325</v>
      </c>
      <c r="J97" s="15">
        <v>33325</v>
      </c>
      <c r="K97" s="15">
        <f t="shared" si="7"/>
        <v>100</v>
      </c>
    </row>
    <row r="98" spans="1:11" ht="20.25" customHeight="1" x14ac:dyDescent="0.3">
      <c r="A98" s="67" t="s">
        <v>235</v>
      </c>
      <c r="B98" s="64" t="s">
        <v>236</v>
      </c>
      <c r="C98" s="68" t="s">
        <v>278</v>
      </c>
      <c r="D98" s="72"/>
      <c r="E98" s="84">
        <v>1</v>
      </c>
      <c r="F98" s="84">
        <v>1</v>
      </c>
      <c r="G98" s="73" t="s">
        <v>363</v>
      </c>
      <c r="H98" s="13" t="s">
        <v>5</v>
      </c>
      <c r="I98" s="14">
        <f>I99+I100+I101+I102</f>
        <v>2211.1999999999998</v>
      </c>
      <c r="J98" s="14">
        <f>J99+J100+J101+J102</f>
        <v>2211.1999999999998</v>
      </c>
      <c r="K98" s="14">
        <f>J98/I98*100</f>
        <v>100</v>
      </c>
    </row>
    <row r="99" spans="1:11" ht="24.75" customHeight="1" x14ac:dyDescent="0.3">
      <c r="A99" s="67"/>
      <c r="B99" s="64"/>
      <c r="C99" s="68"/>
      <c r="D99" s="72"/>
      <c r="E99" s="84"/>
      <c r="F99" s="84"/>
      <c r="G99" s="73"/>
      <c r="H99" s="16" t="s">
        <v>6</v>
      </c>
      <c r="I99" s="15">
        <v>932.8</v>
      </c>
      <c r="J99" s="15">
        <v>932.8</v>
      </c>
      <c r="K99" s="15">
        <v>0</v>
      </c>
    </row>
    <row r="100" spans="1:11" ht="45" customHeight="1" x14ac:dyDescent="0.3">
      <c r="A100" s="67"/>
      <c r="B100" s="64"/>
      <c r="C100" s="68"/>
      <c r="D100" s="72"/>
      <c r="E100" s="84"/>
      <c r="F100" s="84"/>
      <c r="G100" s="73"/>
      <c r="H100" s="16" t="s">
        <v>7</v>
      </c>
      <c r="I100" s="15">
        <v>19</v>
      </c>
      <c r="J100" s="15">
        <v>19</v>
      </c>
      <c r="K100" s="15">
        <v>0</v>
      </c>
    </row>
    <row r="101" spans="1:11" ht="34.5" customHeight="1" x14ac:dyDescent="0.3">
      <c r="A101" s="67"/>
      <c r="B101" s="64"/>
      <c r="C101" s="68"/>
      <c r="D101" s="72"/>
      <c r="E101" s="84"/>
      <c r="F101" s="84"/>
      <c r="G101" s="73"/>
      <c r="H101" s="16" t="s">
        <v>8</v>
      </c>
      <c r="I101" s="15">
        <v>1259.4000000000001</v>
      </c>
      <c r="J101" s="15">
        <v>1259.4000000000001</v>
      </c>
      <c r="K101" s="15">
        <f t="shared" ref="K101" si="8">J101/I101*100</f>
        <v>100</v>
      </c>
    </row>
    <row r="102" spans="1:11" ht="90.75" customHeight="1" x14ac:dyDescent="0.3">
      <c r="A102" s="67"/>
      <c r="B102" s="64"/>
      <c r="C102" s="68"/>
      <c r="D102" s="72"/>
      <c r="E102" s="84"/>
      <c r="F102" s="84"/>
      <c r="G102" s="73"/>
      <c r="H102" s="16" t="s">
        <v>9</v>
      </c>
      <c r="I102" s="15">
        <v>0</v>
      </c>
      <c r="J102" s="15">
        <v>0</v>
      </c>
      <c r="K102" s="15">
        <v>0</v>
      </c>
    </row>
    <row r="103" spans="1:11" x14ac:dyDescent="0.3">
      <c r="A103" s="21" t="s">
        <v>70</v>
      </c>
      <c r="B103" s="21" t="s">
        <v>71</v>
      </c>
      <c r="C103" s="21"/>
      <c r="D103" s="19"/>
      <c r="E103" s="12"/>
      <c r="F103" s="12"/>
      <c r="G103" s="53"/>
      <c r="H103" s="12"/>
      <c r="I103" s="15"/>
      <c r="J103" s="15"/>
      <c r="K103" s="15"/>
    </row>
    <row r="104" spans="1:11" ht="20.25" customHeight="1" x14ac:dyDescent="0.3">
      <c r="A104" s="67" t="s">
        <v>72</v>
      </c>
      <c r="B104" s="64" t="s">
        <v>73</v>
      </c>
      <c r="C104" s="68" t="s">
        <v>230</v>
      </c>
      <c r="D104" s="64" t="s">
        <v>231</v>
      </c>
      <c r="E104" s="67">
        <v>1</v>
      </c>
      <c r="F104" s="67">
        <v>1</v>
      </c>
      <c r="G104" s="69" t="s">
        <v>364</v>
      </c>
      <c r="H104" s="29" t="s">
        <v>5</v>
      </c>
      <c r="I104" s="14">
        <f>I105+I106+I107</f>
        <v>3293.3</v>
      </c>
      <c r="J104" s="14">
        <f>J105+J106+J107</f>
        <v>3293.3</v>
      </c>
      <c r="K104" s="14">
        <f>J104/I104*100</f>
        <v>100</v>
      </c>
    </row>
    <row r="105" spans="1:11" ht="24.6" x14ac:dyDescent="0.3">
      <c r="A105" s="67"/>
      <c r="B105" s="64"/>
      <c r="C105" s="68"/>
      <c r="D105" s="64"/>
      <c r="E105" s="67"/>
      <c r="F105" s="67"/>
      <c r="G105" s="69"/>
      <c r="H105" s="16" t="s">
        <v>6</v>
      </c>
      <c r="I105" s="15">
        <v>3293.3</v>
      </c>
      <c r="J105" s="15">
        <v>3293.3</v>
      </c>
      <c r="K105" s="15">
        <v>0</v>
      </c>
    </row>
    <row r="106" spans="1:11" ht="36.6" x14ac:dyDescent="0.3">
      <c r="A106" s="67"/>
      <c r="B106" s="64"/>
      <c r="C106" s="68"/>
      <c r="D106" s="64"/>
      <c r="E106" s="67"/>
      <c r="F106" s="67"/>
      <c r="G106" s="69"/>
      <c r="H106" s="16" t="s">
        <v>7</v>
      </c>
      <c r="I106" s="15">
        <v>0</v>
      </c>
      <c r="J106" s="15">
        <v>0</v>
      </c>
      <c r="K106" s="15" t="e">
        <f t="shared" ref="K106:K107" si="9">J106/I106*100</f>
        <v>#DIV/0!</v>
      </c>
    </row>
    <row r="107" spans="1:11" ht="24.6" x14ac:dyDescent="0.3">
      <c r="A107" s="67"/>
      <c r="B107" s="64"/>
      <c r="C107" s="68"/>
      <c r="D107" s="64"/>
      <c r="E107" s="67"/>
      <c r="F107" s="67"/>
      <c r="G107" s="69"/>
      <c r="H107" s="16" t="s">
        <v>8</v>
      </c>
      <c r="I107" s="15">
        <v>0</v>
      </c>
      <c r="J107" s="15">
        <v>0</v>
      </c>
      <c r="K107" s="15" t="e">
        <f t="shared" si="9"/>
        <v>#DIV/0!</v>
      </c>
    </row>
    <row r="108" spans="1:11" ht="36.6" x14ac:dyDescent="0.3">
      <c r="A108" s="67"/>
      <c r="B108" s="64"/>
      <c r="C108" s="68"/>
      <c r="D108" s="64"/>
      <c r="E108" s="67"/>
      <c r="F108" s="67"/>
      <c r="G108" s="69"/>
      <c r="H108" s="16" t="s">
        <v>9</v>
      </c>
      <c r="I108" s="15">
        <v>0</v>
      </c>
      <c r="J108" s="15">
        <v>0</v>
      </c>
      <c r="K108" s="15">
        <v>0</v>
      </c>
    </row>
    <row r="109" spans="1:11" ht="33" customHeight="1" x14ac:dyDescent="0.3">
      <c r="A109" s="67" t="s">
        <v>74</v>
      </c>
      <c r="B109" s="64" t="s">
        <v>75</v>
      </c>
      <c r="C109" s="68"/>
      <c r="D109" s="64" t="s">
        <v>351</v>
      </c>
      <c r="E109" s="67">
        <v>1</v>
      </c>
      <c r="F109" s="67">
        <v>1</v>
      </c>
      <c r="G109" s="69" t="s">
        <v>350</v>
      </c>
      <c r="H109" s="13" t="s">
        <v>5</v>
      </c>
      <c r="I109" s="14">
        <f>I110+I111+I112+I113</f>
        <v>3309.7000000000003</v>
      </c>
      <c r="J109" s="14">
        <f>J110+J111+J112+J113</f>
        <v>3309.7000000000003</v>
      </c>
      <c r="K109" s="14">
        <f>J109/I109*100</f>
        <v>100</v>
      </c>
    </row>
    <row r="110" spans="1:11" ht="24.6" x14ac:dyDescent="0.3">
      <c r="A110" s="67"/>
      <c r="B110" s="64"/>
      <c r="C110" s="68"/>
      <c r="D110" s="64"/>
      <c r="E110" s="67"/>
      <c r="F110" s="67"/>
      <c r="G110" s="69"/>
      <c r="H110" s="16" t="s">
        <v>6</v>
      </c>
      <c r="I110" s="15">
        <v>2621.3000000000002</v>
      </c>
      <c r="J110" s="15">
        <v>2621.3000000000002</v>
      </c>
      <c r="K110" s="15">
        <f t="shared" ref="K110:K112" si="10">J110/I110*100</f>
        <v>100</v>
      </c>
    </row>
    <row r="111" spans="1:11" ht="36.6" x14ac:dyDescent="0.3">
      <c r="A111" s="67"/>
      <c r="B111" s="64"/>
      <c r="C111" s="68"/>
      <c r="D111" s="64"/>
      <c r="E111" s="67"/>
      <c r="F111" s="67"/>
      <c r="G111" s="69"/>
      <c r="H111" s="16" t="s">
        <v>7</v>
      </c>
      <c r="I111" s="15">
        <v>655.29999999999995</v>
      </c>
      <c r="J111" s="15">
        <v>655.29999999999995</v>
      </c>
      <c r="K111" s="15">
        <f t="shared" si="10"/>
        <v>100</v>
      </c>
    </row>
    <row r="112" spans="1:11" ht="24.6" x14ac:dyDescent="0.3">
      <c r="A112" s="67"/>
      <c r="B112" s="64"/>
      <c r="C112" s="68"/>
      <c r="D112" s="64"/>
      <c r="E112" s="67"/>
      <c r="F112" s="67"/>
      <c r="G112" s="69"/>
      <c r="H112" s="16" t="s">
        <v>8</v>
      </c>
      <c r="I112" s="15">
        <v>33.1</v>
      </c>
      <c r="J112" s="15">
        <v>33.1</v>
      </c>
      <c r="K112" s="15">
        <f t="shared" si="10"/>
        <v>100</v>
      </c>
    </row>
    <row r="113" spans="1:11" ht="36.6" x14ac:dyDescent="0.3">
      <c r="A113" s="67"/>
      <c r="B113" s="64"/>
      <c r="C113" s="68"/>
      <c r="D113" s="64"/>
      <c r="E113" s="67"/>
      <c r="F113" s="67"/>
      <c r="G113" s="69"/>
      <c r="H113" s="16" t="s">
        <v>9</v>
      </c>
      <c r="I113" s="15">
        <v>0</v>
      </c>
      <c r="J113" s="15">
        <v>0</v>
      </c>
      <c r="K113" s="15">
        <v>0</v>
      </c>
    </row>
    <row r="114" spans="1:11" ht="34.5" customHeight="1" x14ac:dyDescent="0.3">
      <c r="A114" s="67" t="s">
        <v>76</v>
      </c>
      <c r="B114" s="64" t="s">
        <v>77</v>
      </c>
      <c r="C114" s="68" t="s">
        <v>230</v>
      </c>
      <c r="D114" s="64" t="s">
        <v>232</v>
      </c>
      <c r="E114" s="67">
        <v>1</v>
      </c>
      <c r="F114" s="67">
        <v>1</v>
      </c>
      <c r="G114" s="78" t="s">
        <v>366</v>
      </c>
      <c r="H114" s="13" t="s">
        <v>5</v>
      </c>
      <c r="I114" s="14">
        <f>I115+I116+I117+I118</f>
        <v>2501.4</v>
      </c>
      <c r="J114" s="14">
        <f>J115+J116+J117+J118</f>
        <v>2501.4</v>
      </c>
      <c r="K114" s="14">
        <f>J114/I114*100</f>
        <v>100</v>
      </c>
    </row>
    <row r="115" spans="1:11" ht="24.6" x14ac:dyDescent="0.3">
      <c r="A115" s="67"/>
      <c r="B115" s="64"/>
      <c r="C115" s="68"/>
      <c r="D115" s="64"/>
      <c r="E115" s="67"/>
      <c r="F115" s="67"/>
      <c r="G115" s="78"/>
      <c r="H115" s="16" t="s">
        <v>6</v>
      </c>
      <c r="I115" s="15">
        <v>1981.1</v>
      </c>
      <c r="J115" s="15">
        <v>1981.1</v>
      </c>
      <c r="K115" s="15">
        <f t="shared" ref="K115:K117" si="11">J115/I115*100</f>
        <v>100</v>
      </c>
    </row>
    <row r="116" spans="1:11" ht="36.6" x14ac:dyDescent="0.3">
      <c r="A116" s="67"/>
      <c r="B116" s="64"/>
      <c r="C116" s="68"/>
      <c r="D116" s="64"/>
      <c r="E116" s="67"/>
      <c r="F116" s="67"/>
      <c r="G116" s="78"/>
      <c r="H116" s="16" t="s">
        <v>7</v>
      </c>
      <c r="I116" s="15">
        <v>495.3</v>
      </c>
      <c r="J116" s="15">
        <v>495.3</v>
      </c>
      <c r="K116" s="15">
        <f t="shared" si="11"/>
        <v>100</v>
      </c>
    </row>
    <row r="117" spans="1:11" ht="24.6" x14ac:dyDescent="0.3">
      <c r="A117" s="67"/>
      <c r="B117" s="64"/>
      <c r="C117" s="68"/>
      <c r="D117" s="64"/>
      <c r="E117" s="67"/>
      <c r="F117" s="67"/>
      <c r="G117" s="78"/>
      <c r="H117" s="16" t="s">
        <v>8</v>
      </c>
      <c r="I117" s="15">
        <v>25</v>
      </c>
      <c r="J117" s="15">
        <v>25</v>
      </c>
      <c r="K117" s="15">
        <f t="shared" si="11"/>
        <v>100</v>
      </c>
    </row>
    <row r="118" spans="1:11" ht="36.6" x14ac:dyDescent="0.3">
      <c r="A118" s="67"/>
      <c r="B118" s="64"/>
      <c r="C118" s="68"/>
      <c r="D118" s="64"/>
      <c r="E118" s="67"/>
      <c r="F118" s="67"/>
      <c r="G118" s="78"/>
      <c r="H118" s="16" t="s">
        <v>9</v>
      </c>
      <c r="I118" s="15">
        <v>0</v>
      </c>
      <c r="J118" s="15">
        <v>0</v>
      </c>
      <c r="K118" s="15">
        <v>0</v>
      </c>
    </row>
    <row r="119" spans="1:11" ht="72" customHeight="1" x14ac:dyDescent="0.3">
      <c r="A119" s="67" t="s">
        <v>78</v>
      </c>
      <c r="B119" s="64" t="s">
        <v>308</v>
      </c>
      <c r="C119" s="68" t="s">
        <v>230</v>
      </c>
      <c r="D119" s="64"/>
      <c r="E119" s="67">
        <v>1</v>
      </c>
      <c r="F119" s="67">
        <v>0</v>
      </c>
      <c r="G119" s="78" t="s">
        <v>309</v>
      </c>
      <c r="H119" s="13" t="s">
        <v>5</v>
      </c>
      <c r="I119" s="15">
        <v>15000</v>
      </c>
      <c r="J119" s="15">
        <v>0</v>
      </c>
      <c r="K119" s="15">
        <v>0</v>
      </c>
    </row>
    <row r="120" spans="1:11" ht="24.6" x14ac:dyDescent="0.3">
      <c r="A120" s="67"/>
      <c r="B120" s="64"/>
      <c r="C120" s="68"/>
      <c r="D120" s="64"/>
      <c r="E120" s="67"/>
      <c r="F120" s="67"/>
      <c r="G120" s="78"/>
      <c r="H120" s="16" t="s">
        <v>6</v>
      </c>
      <c r="I120" s="15">
        <v>14850</v>
      </c>
      <c r="J120" s="15">
        <v>0</v>
      </c>
      <c r="K120" s="15">
        <v>0</v>
      </c>
    </row>
    <row r="121" spans="1:11" ht="36.6" x14ac:dyDescent="0.3">
      <c r="A121" s="67"/>
      <c r="B121" s="64"/>
      <c r="C121" s="68"/>
      <c r="D121" s="64"/>
      <c r="E121" s="67"/>
      <c r="F121" s="67"/>
      <c r="G121" s="78"/>
      <c r="H121" s="16" t="s">
        <v>7</v>
      </c>
      <c r="I121" s="15">
        <v>0</v>
      </c>
      <c r="J121" s="15">
        <v>0</v>
      </c>
      <c r="K121" s="15">
        <v>0</v>
      </c>
    </row>
    <row r="122" spans="1:11" ht="24.6" x14ac:dyDescent="0.3">
      <c r="A122" s="67"/>
      <c r="B122" s="64"/>
      <c r="C122" s="68"/>
      <c r="D122" s="64"/>
      <c r="E122" s="67"/>
      <c r="F122" s="67"/>
      <c r="G122" s="78"/>
      <c r="H122" s="16" t="s">
        <v>8</v>
      </c>
      <c r="I122" s="15">
        <v>150</v>
      </c>
      <c r="J122" s="15">
        <v>0</v>
      </c>
      <c r="K122" s="15">
        <v>0</v>
      </c>
    </row>
    <row r="123" spans="1:11" ht="36.6" x14ac:dyDescent="0.3">
      <c r="A123" s="67"/>
      <c r="B123" s="64"/>
      <c r="C123" s="68"/>
      <c r="D123" s="64"/>
      <c r="E123" s="67"/>
      <c r="F123" s="67"/>
      <c r="G123" s="78"/>
      <c r="H123" s="16" t="s">
        <v>9</v>
      </c>
      <c r="I123" s="15"/>
      <c r="J123" s="15"/>
      <c r="K123" s="15"/>
    </row>
    <row r="124" spans="1:11" ht="201.75" customHeight="1" x14ac:dyDescent="0.3">
      <c r="A124" s="67" t="s">
        <v>78</v>
      </c>
      <c r="B124" s="83" t="s">
        <v>79</v>
      </c>
      <c r="C124" s="19" t="s">
        <v>230</v>
      </c>
      <c r="D124" s="26" t="s">
        <v>80</v>
      </c>
      <c r="E124" s="30">
        <v>94.7</v>
      </c>
      <c r="F124" s="30">
        <v>91</v>
      </c>
      <c r="G124" s="73" t="s">
        <v>311</v>
      </c>
      <c r="H124" s="13" t="s">
        <v>5</v>
      </c>
      <c r="I124" s="14">
        <v>0</v>
      </c>
      <c r="J124" s="14">
        <v>0</v>
      </c>
      <c r="K124" s="14">
        <v>0</v>
      </c>
    </row>
    <row r="125" spans="1:11" ht="201.75" customHeight="1" x14ac:dyDescent="0.3">
      <c r="A125" s="67"/>
      <c r="B125" s="83"/>
      <c r="C125" s="19" t="s">
        <v>230</v>
      </c>
      <c r="D125" s="26" t="s">
        <v>279</v>
      </c>
      <c r="E125" s="30">
        <v>90</v>
      </c>
      <c r="F125" s="30">
        <v>83.9</v>
      </c>
      <c r="G125" s="73"/>
      <c r="H125" s="16" t="s">
        <v>6</v>
      </c>
      <c r="I125" s="15">
        <v>0</v>
      </c>
      <c r="J125" s="15">
        <v>0</v>
      </c>
      <c r="K125" s="15">
        <v>0</v>
      </c>
    </row>
    <row r="126" spans="1:11" ht="36.75" customHeight="1" x14ac:dyDescent="0.3">
      <c r="A126" s="67"/>
      <c r="B126" s="83"/>
      <c r="C126" s="68" t="s">
        <v>230</v>
      </c>
      <c r="D126" s="72" t="s">
        <v>81</v>
      </c>
      <c r="E126" s="71">
        <v>96.8</v>
      </c>
      <c r="F126" s="71">
        <v>93.5</v>
      </c>
      <c r="G126" s="73"/>
      <c r="H126" s="16" t="s">
        <v>7</v>
      </c>
      <c r="I126" s="15">
        <v>0</v>
      </c>
      <c r="J126" s="15">
        <v>0</v>
      </c>
      <c r="K126" s="15">
        <v>0</v>
      </c>
    </row>
    <row r="127" spans="1:11" ht="86.25" customHeight="1" x14ac:dyDescent="0.3">
      <c r="A127" s="67"/>
      <c r="B127" s="83"/>
      <c r="C127" s="68"/>
      <c r="D127" s="72"/>
      <c r="E127" s="71"/>
      <c r="F127" s="71"/>
      <c r="G127" s="73"/>
      <c r="H127" s="16" t="s">
        <v>8</v>
      </c>
      <c r="I127" s="6">
        <v>0</v>
      </c>
      <c r="J127" s="6">
        <v>0</v>
      </c>
      <c r="K127" s="15">
        <v>0</v>
      </c>
    </row>
    <row r="128" spans="1:11" ht="237.75" customHeight="1" x14ac:dyDescent="0.3">
      <c r="A128" s="67"/>
      <c r="B128" s="83"/>
      <c r="C128" s="19" t="s">
        <v>230</v>
      </c>
      <c r="D128" s="26" t="s">
        <v>82</v>
      </c>
      <c r="E128" s="20">
        <v>51</v>
      </c>
      <c r="F128" s="20">
        <v>6.8</v>
      </c>
      <c r="G128" s="73"/>
      <c r="H128" s="74" t="s">
        <v>9</v>
      </c>
      <c r="I128" s="74">
        <v>0</v>
      </c>
      <c r="J128" s="74">
        <v>0</v>
      </c>
      <c r="K128" s="74">
        <v>0</v>
      </c>
    </row>
    <row r="129" spans="1:11" ht="60.6" x14ac:dyDescent="0.3">
      <c r="A129" s="67"/>
      <c r="B129" s="83"/>
      <c r="C129" s="19" t="s">
        <v>230</v>
      </c>
      <c r="D129" s="26" t="s">
        <v>83</v>
      </c>
      <c r="E129" s="20">
        <v>69</v>
      </c>
      <c r="F129" s="20">
        <v>6.8</v>
      </c>
      <c r="G129" s="73"/>
      <c r="H129" s="74"/>
      <c r="I129" s="74"/>
      <c r="J129" s="74"/>
      <c r="K129" s="74"/>
    </row>
    <row r="130" spans="1:11" ht="60.6" x14ac:dyDescent="0.3">
      <c r="A130" s="67"/>
      <c r="B130" s="83"/>
      <c r="C130" s="19" t="s">
        <v>230</v>
      </c>
      <c r="D130" s="26" t="s">
        <v>84</v>
      </c>
      <c r="E130" s="20">
        <v>76</v>
      </c>
      <c r="F130" s="20">
        <v>0</v>
      </c>
      <c r="G130" s="73"/>
      <c r="H130" s="74"/>
      <c r="I130" s="74"/>
      <c r="J130" s="74"/>
      <c r="K130" s="74"/>
    </row>
    <row r="131" spans="1:11" ht="60.6" x14ac:dyDescent="0.3">
      <c r="A131" s="67"/>
      <c r="B131" s="83"/>
      <c r="C131" s="19" t="s">
        <v>230</v>
      </c>
      <c r="D131" s="26" t="s">
        <v>85</v>
      </c>
      <c r="E131" s="20">
        <v>1</v>
      </c>
      <c r="F131" s="20">
        <v>0</v>
      </c>
      <c r="G131" s="73"/>
      <c r="H131" s="74"/>
      <c r="I131" s="74"/>
      <c r="J131" s="74"/>
      <c r="K131" s="74"/>
    </row>
    <row r="132" spans="1:11" x14ac:dyDescent="0.3">
      <c r="A132" s="21" t="s">
        <v>86</v>
      </c>
      <c r="B132" s="21" t="s">
        <v>87</v>
      </c>
      <c r="C132" s="21"/>
      <c r="D132" s="21"/>
      <c r="E132" s="21"/>
      <c r="F132" s="21"/>
      <c r="G132" s="53"/>
      <c r="H132" s="12"/>
      <c r="I132" s="15"/>
      <c r="J132" s="15"/>
      <c r="K132" s="15"/>
    </row>
    <row r="133" spans="1:11" ht="60" customHeight="1" x14ac:dyDescent="0.3">
      <c r="A133" s="67" t="s">
        <v>312</v>
      </c>
      <c r="B133" s="64" t="s">
        <v>313</v>
      </c>
      <c r="C133" s="68" t="s">
        <v>230</v>
      </c>
      <c r="D133" s="67"/>
      <c r="E133" s="67">
        <v>2</v>
      </c>
      <c r="F133" s="67">
        <v>2</v>
      </c>
      <c r="G133" s="66" t="s">
        <v>321</v>
      </c>
      <c r="H133" s="13" t="s">
        <v>5</v>
      </c>
      <c r="I133" s="20">
        <f>I134+I135+I136+I137</f>
        <v>30739</v>
      </c>
      <c r="J133" s="20">
        <f>J134+J135+J136+J137</f>
        <v>30739</v>
      </c>
      <c r="K133" s="15"/>
    </row>
    <row r="134" spans="1:11" ht="24.6" x14ac:dyDescent="0.3">
      <c r="A134" s="67"/>
      <c r="B134" s="64"/>
      <c r="C134" s="68"/>
      <c r="D134" s="67"/>
      <c r="E134" s="67"/>
      <c r="F134" s="67"/>
      <c r="G134" s="66"/>
      <c r="H134" s="16" t="s">
        <v>6</v>
      </c>
      <c r="I134" s="20">
        <v>26744</v>
      </c>
      <c r="J134" s="20">
        <v>26744</v>
      </c>
      <c r="K134" s="15"/>
    </row>
    <row r="135" spans="1:11" ht="36.6" x14ac:dyDescent="0.3">
      <c r="A135" s="67"/>
      <c r="B135" s="64"/>
      <c r="C135" s="68"/>
      <c r="D135" s="67"/>
      <c r="E135" s="67"/>
      <c r="F135" s="67"/>
      <c r="G135" s="66"/>
      <c r="H135" s="16" t="s">
        <v>7</v>
      </c>
      <c r="I135" s="20">
        <v>2459</v>
      </c>
      <c r="J135" s="20">
        <v>2459</v>
      </c>
      <c r="K135" s="15"/>
    </row>
    <row r="136" spans="1:11" ht="24.6" x14ac:dyDescent="0.3">
      <c r="A136" s="67"/>
      <c r="B136" s="64"/>
      <c r="C136" s="68"/>
      <c r="D136" s="67"/>
      <c r="E136" s="67"/>
      <c r="F136" s="67"/>
      <c r="G136" s="66"/>
      <c r="H136" s="16" t="s">
        <v>8</v>
      </c>
      <c r="I136" s="20">
        <v>1536</v>
      </c>
      <c r="J136" s="20">
        <v>1536</v>
      </c>
      <c r="K136" s="15"/>
    </row>
    <row r="137" spans="1:11" ht="36.6" x14ac:dyDescent="0.3">
      <c r="A137" s="67"/>
      <c r="B137" s="64"/>
      <c r="C137" s="68"/>
      <c r="D137" s="67"/>
      <c r="E137" s="67"/>
      <c r="F137" s="67"/>
      <c r="G137" s="66"/>
      <c r="H137" s="16" t="s">
        <v>9</v>
      </c>
      <c r="I137" s="31"/>
      <c r="J137" s="15"/>
      <c r="K137" s="15"/>
    </row>
    <row r="138" spans="1:11" ht="60" x14ac:dyDescent="0.3">
      <c r="A138" s="67"/>
      <c r="B138" s="1" t="s">
        <v>318</v>
      </c>
      <c r="C138" s="68"/>
      <c r="D138" s="67"/>
      <c r="E138" s="67"/>
      <c r="F138" s="67"/>
      <c r="G138" s="66"/>
      <c r="H138" s="16"/>
      <c r="I138" s="15"/>
      <c r="J138" s="15"/>
      <c r="K138" s="15"/>
    </row>
    <row r="139" spans="1:11" ht="60.6" customHeight="1" x14ac:dyDescent="0.3">
      <c r="A139" s="67" t="s">
        <v>314</v>
      </c>
      <c r="B139" s="64" t="s">
        <v>315</v>
      </c>
      <c r="C139" s="68" t="s">
        <v>230</v>
      </c>
      <c r="D139" s="67"/>
      <c r="E139" s="67">
        <v>1</v>
      </c>
      <c r="F139" s="67">
        <v>0</v>
      </c>
      <c r="G139" s="69" t="s">
        <v>309</v>
      </c>
      <c r="H139" s="13" t="s">
        <v>5</v>
      </c>
      <c r="I139" s="15"/>
      <c r="J139" s="15"/>
      <c r="K139" s="15"/>
    </row>
    <row r="140" spans="1:11" ht="24.6" x14ac:dyDescent="0.3">
      <c r="A140" s="67"/>
      <c r="B140" s="64"/>
      <c r="C140" s="68"/>
      <c r="D140" s="67"/>
      <c r="E140" s="67"/>
      <c r="F140" s="67"/>
      <c r="G140" s="69"/>
      <c r="H140" s="16" t="s">
        <v>6</v>
      </c>
      <c r="I140" s="15"/>
      <c r="J140" s="15"/>
      <c r="K140" s="15"/>
    </row>
    <row r="141" spans="1:11" ht="36.6" x14ac:dyDescent="0.3">
      <c r="A141" s="67"/>
      <c r="B141" s="64"/>
      <c r="C141" s="68"/>
      <c r="D141" s="67"/>
      <c r="E141" s="67"/>
      <c r="F141" s="67"/>
      <c r="G141" s="69"/>
      <c r="H141" s="16" t="s">
        <v>7</v>
      </c>
      <c r="I141" s="15"/>
      <c r="J141" s="15"/>
      <c r="K141" s="15"/>
    </row>
    <row r="142" spans="1:11" ht="24.6" x14ac:dyDescent="0.3">
      <c r="A142" s="67"/>
      <c r="B142" s="64"/>
      <c r="C142" s="68"/>
      <c r="D142" s="67"/>
      <c r="E142" s="67"/>
      <c r="F142" s="67"/>
      <c r="G142" s="69"/>
      <c r="H142" s="16" t="s">
        <v>8</v>
      </c>
      <c r="I142" s="15"/>
      <c r="J142" s="15"/>
      <c r="K142" s="15"/>
    </row>
    <row r="143" spans="1:11" ht="36.6" x14ac:dyDescent="0.3">
      <c r="A143" s="67"/>
      <c r="B143" s="64"/>
      <c r="C143" s="68"/>
      <c r="D143" s="67"/>
      <c r="E143" s="67"/>
      <c r="F143" s="67"/>
      <c r="G143" s="69"/>
      <c r="H143" s="16" t="s">
        <v>9</v>
      </c>
      <c r="I143" s="15"/>
      <c r="J143" s="15"/>
      <c r="K143" s="15"/>
    </row>
    <row r="144" spans="1:11" ht="33" customHeight="1" x14ac:dyDescent="0.3">
      <c r="A144" s="67" t="s">
        <v>316</v>
      </c>
      <c r="B144" s="64" t="s">
        <v>317</v>
      </c>
      <c r="C144" s="68" t="s">
        <v>230</v>
      </c>
      <c r="D144" s="67"/>
      <c r="E144" s="67">
        <v>1</v>
      </c>
      <c r="F144" s="67"/>
      <c r="G144" s="69" t="s">
        <v>309</v>
      </c>
      <c r="H144" s="13" t="s">
        <v>5</v>
      </c>
      <c r="I144" s="15"/>
      <c r="J144" s="15"/>
      <c r="K144" s="15"/>
    </row>
    <row r="145" spans="1:11" ht="24.6" x14ac:dyDescent="0.3">
      <c r="A145" s="67"/>
      <c r="B145" s="64"/>
      <c r="C145" s="68"/>
      <c r="D145" s="67"/>
      <c r="E145" s="67"/>
      <c r="F145" s="67"/>
      <c r="G145" s="69"/>
      <c r="H145" s="16" t="s">
        <v>6</v>
      </c>
      <c r="I145" s="15"/>
      <c r="J145" s="15"/>
      <c r="K145" s="15"/>
    </row>
    <row r="146" spans="1:11" ht="36.6" x14ac:dyDescent="0.3">
      <c r="A146" s="67"/>
      <c r="B146" s="64"/>
      <c r="C146" s="68"/>
      <c r="D146" s="67"/>
      <c r="E146" s="67"/>
      <c r="F146" s="67"/>
      <c r="G146" s="69"/>
      <c r="H146" s="16" t="s">
        <v>7</v>
      </c>
      <c r="I146" s="15"/>
      <c r="J146" s="15"/>
      <c r="K146" s="15"/>
    </row>
    <row r="147" spans="1:11" ht="24.6" x14ac:dyDescent="0.3">
      <c r="A147" s="67"/>
      <c r="B147" s="64"/>
      <c r="C147" s="68"/>
      <c r="D147" s="67"/>
      <c r="E147" s="67"/>
      <c r="F147" s="67"/>
      <c r="G147" s="69"/>
      <c r="H147" s="16" t="s">
        <v>8</v>
      </c>
      <c r="I147" s="15"/>
      <c r="J147" s="15"/>
      <c r="K147" s="15"/>
    </row>
    <row r="148" spans="1:11" ht="36.6" x14ac:dyDescent="0.3">
      <c r="A148" s="67"/>
      <c r="B148" s="64"/>
      <c r="C148" s="68"/>
      <c r="D148" s="67"/>
      <c r="E148" s="67"/>
      <c r="F148" s="67"/>
      <c r="G148" s="69"/>
      <c r="H148" s="16" t="s">
        <v>9</v>
      </c>
      <c r="I148" s="15"/>
      <c r="J148" s="15"/>
      <c r="K148" s="15"/>
    </row>
    <row r="149" spans="1:11" ht="60.6" customHeight="1" x14ac:dyDescent="0.3">
      <c r="A149" s="67" t="s">
        <v>319</v>
      </c>
      <c r="B149" s="64" t="s">
        <v>320</v>
      </c>
      <c r="C149" s="68" t="s">
        <v>230</v>
      </c>
      <c r="D149" s="67"/>
      <c r="E149" s="21">
        <v>1</v>
      </c>
      <c r="F149" s="67"/>
      <c r="G149" s="66" t="s">
        <v>322</v>
      </c>
      <c r="H149" s="13" t="s">
        <v>5</v>
      </c>
      <c r="I149" s="15"/>
      <c r="J149" s="15"/>
      <c r="K149" s="15"/>
    </row>
    <row r="150" spans="1:11" ht="24.6" x14ac:dyDescent="0.3">
      <c r="A150" s="67"/>
      <c r="B150" s="64"/>
      <c r="C150" s="68"/>
      <c r="D150" s="67"/>
      <c r="E150" s="21"/>
      <c r="F150" s="67"/>
      <c r="G150" s="66"/>
      <c r="H150" s="16" t="s">
        <v>6</v>
      </c>
      <c r="I150" s="15"/>
      <c r="J150" s="15"/>
      <c r="K150" s="15"/>
    </row>
    <row r="151" spans="1:11" ht="36.6" x14ac:dyDescent="0.3">
      <c r="A151" s="67"/>
      <c r="B151" s="64"/>
      <c r="C151" s="68"/>
      <c r="D151" s="67"/>
      <c r="E151" s="21"/>
      <c r="F151" s="67"/>
      <c r="G151" s="66"/>
      <c r="H151" s="16" t="s">
        <v>7</v>
      </c>
      <c r="I151" s="15"/>
      <c r="J151" s="15"/>
      <c r="K151" s="15"/>
    </row>
    <row r="152" spans="1:11" ht="24.6" x14ac:dyDescent="0.3">
      <c r="A152" s="67"/>
      <c r="B152" s="64"/>
      <c r="C152" s="68"/>
      <c r="D152" s="67"/>
      <c r="E152" s="21"/>
      <c r="F152" s="67"/>
      <c r="G152" s="66"/>
      <c r="H152" s="16" t="s">
        <v>8</v>
      </c>
      <c r="I152" s="15"/>
      <c r="J152" s="15"/>
      <c r="K152" s="15"/>
    </row>
    <row r="153" spans="1:11" ht="49.2" customHeight="1" x14ac:dyDescent="0.3">
      <c r="A153" s="67"/>
      <c r="B153" s="64"/>
      <c r="C153" s="68"/>
      <c r="D153" s="67"/>
      <c r="E153" s="21"/>
      <c r="F153" s="67"/>
      <c r="G153" s="66"/>
      <c r="H153" s="16" t="s">
        <v>9</v>
      </c>
      <c r="I153" s="15"/>
      <c r="J153" s="15"/>
      <c r="K153" s="15"/>
    </row>
    <row r="154" spans="1:11" ht="202.5" customHeight="1" x14ac:dyDescent="0.3">
      <c r="A154" s="67" t="s">
        <v>88</v>
      </c>
      <c r="B154" s="64" t="s">
        <v>89</v>
      </c>
      <c r="C154" s="19" t="s">
        <v>230</v>
      </c>
      <c r="D154" s="26" t="s">
        <v>233</v>
      </c>
      <c r="E154" s="20">
        <v>90</v>
      </c>
      <c r="F154" s="20">
        <v>73.7</v>
      </c>
      <c r="G154" s="80" t="s">
        <v>365</v>
      </c>
      <c r="H154" s="13" t="s">
        <v>5</v>
      </c>
      <c r="I154" s="14">
        <v>0</v>
      </c>
      <c r="J154" s="14">
        <v>0</v>
      </c>
      <c r="K154" s="14">
        <v>0</v>
      </c>
    </row>
    <row r="155" spans="1:11" ht="48.75" customHeight="1" x14ac:dyDescent="0.3">
      <c r="A155" s="67"/>
      <c r="B155" s="64"/>
      <c r="C155" s="68" t="s">
        <v>230</v>
      </c>
      <c r="D155" s="72" t="s">
        <v>234</v>
      </c>
      <c r="E155" s="79">
        <v>83</v>
      </c>
      <c r="F155" s="79">
        <v>63.8</v>
      </c>
      <c r="G155" s="80"/>
      <c r="H155" s="16" t="s">
        <v>6</v>
      </c>
      <c r="I155" s="15">
        <v>0</v>
      </c>
      <c r="J155" s="15">
        <v>0</v>
      </c>
      <c r="K155" s="15">
        <v>0</v>
      </c>
    </row>
    <row r="156" spans="1:11" ht="36.6" x14ac:dyDescent="0.3">
      <c r="A156" s="67"/>
      <c r="B156" s="64"/>
      <c r="C156" s="68"/>
      <c r="D156" s="72"/>
      <c r="E156" s="79"/>
      <c r="F156" s="79"/>
      <c r="G156" s="80"/>
      <c r="H156" s="16" t="s">
        <v>7</v>
      </c>
      <c r="I156" s="15">
        <v>0</v>
      </c>
      <c r="J156" s="15">
        <v>0</v>
      </c>
      <c r="K156" s="15">
        <v>0</v>
      </c>
    </row>
    <row r="157" spans="1:11" ht="190.2" customHeight="1" x14ac:dyDescent="0.3">
      <c r="A157" s="67"/>
      <c r="B157" s="64"/>
      <c r="C157" s="68"/>
      <c r="D157" s="72"/>
      <c r="E157" s="79"/>
      <c r="F157" s="79"/>
      <c r="G157" s="80"/>
      <c r="H157" s="16" t="s">
        <v>8</v>
      </c>
      <c r="I157" s="15">
        <v>0</v>
      </c>
      <c r="J157" s="15">
        <v>0</v>
      </c>
      <c r="K157" s="15">
        <v>0</v>
      </c>
    </row>
    <row r="158" spans="1:11" ht="385.05" customHeight="1" x14ac:dyDescent="0.3">
      <c r="A158" s="67"/>
      <c r="B158" s="64"/>
      <c r="C158" s="68"/>
      <c r="D158" s="72"/>
      <c r="E158" s="79"/>
      <c r="F158" s="79"/>
      <c r="G158" s="80"/>
      <c r="H158" s="16" t="s">
        <v>9</v>
      </c>
      <c r="I158" s="15">
        <v>0</v>
      </c>
      <c r="J158" s="15">
        <v>0</v>
      </c>
      <c r="K158" s="15">
        <v>0</v>
      </c>
    </row>
    <row r="159" spans="1:11" x14ac:dyDescent="0.3">
      <c r="A159" s="21" t="s">
        <v>90</v>
      </c>
      <c r="B159" s="81" t="s">
        <v>91</v>
      </c>
      <c r="C159" s="81"/>
      <c r="D159" s="21"/>
      <c r="E159" s="21"/>
      <c r="F159" s="21"/>
      <c r="G159" s="53"/>
      <c r="H159" s="12"/>
      <c r="I159" s="15"/>
      <c r="J159" s="15"/>
      <c r="K159" s="15"/>
    </row>
    <row r="160" spans="1:11" ht="33.75" customHeight="1" x14ac:dyDescent="0.3">
      <c r="A160" s="67" t="s">
        <v>92</v>
      </c>
      <c r="B160" s="64" t="s">
        <v>93</v>
      </c>
      <c r="C160" s="82" t="s">
        <v>247</v>
      </c>
      <c r="D160" s="32" t="s">
        <v>237</v>
      </c>
      <c r="E160" s="20">
        <v>11170</v>
      </c>
      <c r="F160" s="33">
        <v>10403</v>
      </c>
      <c r="G160" s="78" t="s">
        <v>337</v>
      </c>
      <c r="H160" s="13" t="s">
        <v>5</v>
      </c>
      <c r="I160" s="14">
        <v>0</v>
      </c>
      <c r="J160" s="14">
        <v>0</v>
      </c>
      <c r="K160" s="14">
        <v>0</v>
      </c>
    </row>
    <row r="161" spans="1:11" ht="51" customHeight="1" x14ac:dyDescent="0.3">
      <c r="A161" s="67"/>
      <c r="B161" s="64"/>
      <c r="C161" s="82"/>
      <c r="D161" s="32" t="s">
        <v>238</v>
      </c>
      <c r="E161" s="34">
        <v>67</v>
      </c>
      <c r="F161" s="33">
        <v>63.9</v>
      </c>
      <c r="G161" s="78"/>
      <c r="H161" s="16" t="s">
        <v>6</v>
      </c>
      <c r="I161" s="15">
        <v>0</v>
      </c>
      <c r="J161" s="15">
        <v>0</v>
      </c>
      <c r="K161" s="15">
        <v>0</v>
      </c>
    </row>
    <row r="162" spans="1:11" ht="76.5" customHeight="1" x14ac:dyDescent="0.3">
      <c r="A162" s="67"/>
      <c r="B162" s="64"/>
      <c r="C162" s="82"/>
      <c r="D162" s="32" t="s">
        <v>239</v>
      </c>
      <c r="E162" s="20">
        <v>8250</v>
      </c>
      <c r="F162" s="33">
        <v>7780</v>
      </c>
      <c r="G162" s="78"/>
      <c r="H162" s="16" t="s">
        <v>7</v>
      </c>
      <c r="I162" s="15">
        <v>0</v>
      </c>
      <c r="J162" s="15">
        <v>0</v>
      </c>
      <c r="K162" s="15">
        <v>0</v>
      </c>
    </row>
    <row r="163" spans="1:11" ht="59.25" customHeight="1" x14ac:dyDescent="0.3">
      <c r="A163" s="67"/>
      <c r="B163" s="64"/>
      <c r="C163" s="82"/>
      <c r="D163" s="32" t="s">
        <v>240</v>
      </c>
      <c r="E163" s="30">
        <v>3550</v>
      </c>
      <c r="F163" s="33">
        <v>3542</v>
      </c>
      <c r="G163" s="78"/>
      <c r="H163" s="16" t="s">
        <v>8</v>
      </c>
      <c r="I163" s="15">
        <v>0</v>
      </c>
      <c r="J163" s="15">
        <v>0</v>
      </c>
      <c r="K163" s="15">
        <v>0</v>
      </c>
    </row>
    <row r="164" spans="1:11" ht="79.5" customHeight="1" x14ac:dyDescent="0.3">
      <c r="A164" s="67"/>
      <c r="B164" s="64"/>
      <c r="C164" s="82"/>
      <c r="D164" s="32" t="s">
        <v>241</v>
      </c>
      <c r="E164" s="20">
        <v>129</v>
      </c>
      <c r="F164" s="33">
        <v>114</v>
      </c>
      <c r="G164" s="78"/>
      <c r="H164" s="74" t="s">
        <v>9</v>
      </c>
      <c r="I164" s="74">
        <v>0</v>
      </c>
      <c r="J164" s="74">
        <v>0</v>
      </c>
      <c r="K164" s="70">
        <v>0</v>
      </c>
    </row>
    <row r="165" spans="1:11" ht="42" customHeight="1" x14ac:dyDescent="0.3">
      <c r="A165" s="67"/>
      <c r="B165" s="64"/>
      <c r="C165" s="82"/>
      <c r="D165" s="32" t="s">
        <v>242</v>
      </c>
      <c r="E165" s="20">
        <v>1.1000000000000001</v>
      </c>
      <c r="F165" s="35">
        <v>1</v>
      </c>
      <c r="G165" s="78"/>
      <c r="H165" s="74"/>
      <c r="I165" s="74"/>
      <c r="J165" s="74"/>
      <c r="K165" s="70"/>
    </row>
    <row r="166" spans="1:11" ht="30.75" customHeight="1" x14ac:dyDescent="0.3">
      <c r="A166" s="67"/>
      <c r="B166" s="64"/>
      <c r="C166" s="82"/>
      <c r="D166" s="26" t="s">
        <v>243</v>
      </c>
      <c r="E166" s="20">
        <v>1159225</v>
      </c>
      <c r="F166" s="33">
        <v>1390620</v>
      </c>
      <c r="G166" s="78"/>
      <c r="H166" s="74"/>
      <c r="I166" s="74"/>
      <c r="J166" s="74"/>
      <c r="K166" s="70"/>
    </row>
    <row r="167" spans="1:11" ht="60" customHeight="1" x14ac:dyDescent="0.3">
      <c r="A167" s="67"/>
      <c r="B167" s="64"/>
      <c r="C167" s="82"/>
      <c r="D167" s="26" t="s">
        <v>244</v>
      </c>
      <c r="E167" s="20">
        <v>30239</v>
      </c>
      <c r="F167" s="33">
        <v>30823</v>
      </c>
      <c r="G167" s="78"/>
      <c r="H167" s="74"/>
      <c r="I167" s="74"/>
      <c r="J167" s="74"/>
      <c r="K167" s="70"/>
    </row>
    <row r="168" spans="1:11" ht="48" customHeight="1" x14ac:dyDescent="0.3">
      <c r="A168" s="67"/>
      <c r="B168" s="64"/>
      <c r="C168" s="82"/>
      <c r="D168" s="26" t="s">
        <v>245</v>
      </c>
      <c r="E168" s="36">
        <v>107</v>
      </c>
      <c r="F168" s="21">
        <v>111.7</v>
      </c>
      <c r="G168" s="78"/>
      <c r="H168" s="74"/>
      <c r="I168" s="74"/>
      <c r="J168" s="74"/>
      <c r="K168" s="70"/>
    </row>
    <row r="169" spans="1:11" ht="88.5" customHeight="1" x14ac:dyDescent="0.3">
      <c r="A169" s="67"/>
      <c r="B169" s="64"/>
      <c r="C169" s="82"/>
      <c r="D169" s="26" t="s">
        <v>246</v>
      </c>
      <c r="E169" s="34">
        <v>1.9</v>
      </c>
      <c r="F169" s="20">
        <v>13.4</v>
      </c>
      <c r="G169" s="78"/>
      <c r="H169" s="74"/>
      <c r="I169" s="74"/>
      <c r="J169" s="74"/>
      <c r="K169" s="70"/>
    </row>
    <row r="170" spans="1:11" x14ac:dyDescent="0.3">
      <c r="A170" s="21" t="s">
        <v>94</v>
      </c>
      <c r="B170" s="21"/>
      <c r="C170" s="21"/>
      <c r="D170" s="21"/>
      <c r="E170" s="21"/>
      <c r="F170" s="21"/>
      <c r="G170" s="53"/>
      <c r="H170" s="12"/>
      <c r="I170" s="15"/>
      <c r="J170" s="15"/>
      <c r="K170" s="15"/>
    </row>
    <row r="171" spans="1:11" x14ac:dyDescent="0.3">
      <c r="A171" s="37" t="s">
        <v>251</v>
      </c>
      <c r="B171" s="37"/>
      <c r="C171" s="37"/>
      <c r="D171" s="37"/>
      <c r="E171" s="37"/>
      <c r="F171" s="37"/>
      <c r="G171" s="33"/>
      <c r="H171" s="12"/>
      <c r="I171" s="15"/>
      <c r="J171" s="15"/>
      <c r="K171" s="15"/>
    </row>
    <row r="172" spans="1:11" ht="318.60000000000002" customHeight="1" x14ac:dyDescent="0.3">
      <c r="A172" s="64" t="s">
        <v>95</v>
      </c>
      <c r="B172" s="64" t="s">
        <v>96</v>
      </c>
      <c r="C172" s="82" t="s">
        <v>247</v>
      </c>
      <c r="D172" s="19" t="s">
        <v>97</v>
      </c>
      <c r="E172" s="24">
        <v>684187</v>
      </c>
      <c r="F172" s="21">
        <v>1289401</v>
      </c>
      <c r="G172" s="55" t="s">
        <v>325</v>
      </c>
      <c r="H172" s="13" t="s">
        <v>5</v>
      </c>
      <c r="I172" s="38">
        <v>684187</v>
      </c>
      <c r="J172" s="38">
        <v>1289401</v>
      </c>
      <c r="K172" s="17">
        <f>J172/I172*100</f>
        <v>188.45739541967328</v>
      </c>
    </row>
    <row r="173" spans="1:11" ht="56.25" customHeight="1" x14ac:dyDescent="0.3">
      <c r="A173" s="64"/>
      <c r="B173" s="64"/>
      <c r="C173" s="82"/>
      <c r="D173" s="19" t="s">
        <v>98</v>
      </c>
      <c r="E173" s="24">
        <v>376203</v>
      </c>
      <c r="F173" s="21">
        <v>1208319</v>
      </c>
      <c r="G173" s="78" t="s">
        <v>338</v>
      </c>
      <c r="H173" s="16" t="s">
        <v>6</v>
      </c>
      <c r="I173" s="15">
        <v>0</v>
      </c>
      <c r="J173" s="15">
        <v>0</v>
      </c>
      <c r="K173" s="15">
        <v>0</v>
      </c>
    </row>
    <row r="174" spans="1:11" ht="61.5" customHeight="1" x14ac:dyDescent="0.3">
      <c r="A174" s="64"/>
      <c r="B174" s="64"/>
      <c r="C174" s="82"/>
      <c r="D174" s="2" t="s">
        <v>99</v>
      </c>
      <c r="E174" s="20">
        <v>17</v>
      </c>
      <c r="F174" s="20">
        <v>165</v>
      </c>
      <c r="G174" s="78"/>
      <c r="H174" s="16" t="s">
        <v>7</v>
      </c>
      <c r="I174" s="15">
        <v>0</v>
      </c>
      <c r="J174" s="15">
        <v>0</v>
      </c>
      <c r="K174" s="15">
        <v>0</v>
      </c>
    </row>
    <row r="175" spans="1:11" ht="79.5" customHeight="1" x14ac:dyDescent="0.3">
      <c r="A175" s="64"/>
      <c r="B175" s="64"/>
      <c r="C175" s="82"/>
      <c r="D175" s="19" t="s">
        <v>100</v>
      </c>
      <c r="E175" s="24"/>
      <c r="F175" s="24"/>
      <c r="G175" s="78"/>
      <c r="H175" s="16" t="s">
        <v>8</v>
      </c>
      <c r="I175" s="15">
        <v>0</v>
      </c>
      <c r="J175" s="15">
        <v>0</v>
      </c>
      <c r="K175" s="15">
        <v>0</v>
      </c>
    </row>
    <row r="176" spans="1:11" ht="64.5" customHeight="1" x14ac:dyDescent="0.3">
      <c r="A176" s="64"/>
      <c r="B176" s="64"/>
      <c r="C176" s="82"/>
      <c r="D176" s="19" t="s">
        <v>101</v>
      </c>
      <c r="E176" s="21"/>
      <c r="F176" s="24"/>
      <c r="G176" s="78"/>
      <c r="H176" s="9" t="s">
        <v>9</v>
      </c>
      <c r="I176" s="38">
        <v>684187</v>
      </c>
      <c r="J176" s="38">
        <v>1289401</v>
      </c>
      <c r="K176" s="17">
        <f>J176/I176*100</f>
        <v>188.45739541967328</v>
      </c>
    </row>
    <row r="177" spans="1:11" ht="15.75" customHeight="1" x14ac:dyDescent="0.3">
      <c r="A177" s="3"/>
      <c r="B177" s="3"/>
      <c r="C177" s="39"/>
      <c r="D177" s="19"/>
      <c r="E177" s="21"/>
      <c r="F177" s="24"/>
      <c r="G177" s="54"/>
      <c r="H177" s="9"/>
      <c r="I177" s="15"/>
      <c r="J177" s="15"/>
      <c r="K177" s="15"/>
    </row>
    <row r="178" spans="1:11" x14ac:dyDescent="0.3">
      <c r="A178" s="37" t="s">
        <v>252</v>
      </c>
      <c r="B178" s="11" t="s">
        <v>250</v>
      </c>
      <c r="C178" s="37"/>
      <c r="D178" s="11"/>
      <c r="E178" s="11"/>
      <c r="F178" s="11"/>
      <c r="G178" s="33"/>
      <c r="H178" s="12"/>
      <c r="I178" s="15"/>
      <c r="J178" s="15"/>
      <c r="K178" s="15"/>
    </row>
    <row r="179" spans="1:11" ht="20.100000000000001" customHeight="1" x14ac:dyDescent="0.3">
      <c r="A179" s="67" t="s">
        <v>280</v>
      </c>
      <c r="B179" s="82" t="s">
        <v>249</v>
      </c>
      <c r="C179" s="82" t="s">
        <v>247</v>
      </c>
      <c r="D179" s="82" t="s">
        <v>248</v>
      </c>
      <c r="E179" s="68">
        <v>50</v>
      </c>
      <c r="F179" s="79">
        <v>0</v>
      </c>
      <c r="G179" s="69" t="s">
        <v>326</v>
      </c>
      <c r="H179" s="13" t="s">
        <v>5</v>
      </c>
      <c r="I179" s="14">
        <v>15500</v>
      </c>
      <c r="J179" s="14">
        <v>15500</v>
      </c>
      <c r="K179" s="14">
        <f>J179/I179*100</f>
        <v>100</v>
      </c>
    </row>
    <row r="180" spans="1:11" ht="45.75" customHeight="1" x14ac:dyDescent="0.3">
      <c r="A180" s="67"/>
      <c r="B180" s="82"/>
      <c r="C180" s="82"/>
      <c r="D180" s="82"/>
      <c r="E180" s="68"/>
      <c r="F180" s="79"/>
      <c r="G180" s="69"/>
      <c r="H180" s="16" t="s">
        <v>6</v>
      </c>
      <c r="I180" s="15">
        <v>0</v>
      </c>
      <c r="J180" s="15">
        <v>0</v>
      </c>
      <c r="K180" s="15">
        <v>0</v>
      </c>
    </row>
    <row r="181" spans="1:11" ht="39" customHeight="1" x14ac:dyDescent="0.3">
      <c r="A181" s="67"/>
      <c r="B181" s="82"/>
      <c r="C181" s="82"/>
      <c r="D181" s="82"/>
      <c r="E181" s="68"/>
      <c r="F181" s="79"/>
      <c r="G181" s="69"/>
      <c r="H181" s="16" t="s">
        <v>7</v>
      </c>
      <c r="I181" s="15">
        <v>0</v>
      </c>
      <c r="J181" s="15">
        <v>0</v>
      </c>
      <c r="K181" s="15">
        <v>0</v>
      </c>
    </row>
    <row r="182" spans="1:11" ht="33.75" customHeight="1" x14ac:dyDescent="0.3">
      <c r="A182" s="67"/>
      <c r="B182" s="82"/>
      <c r="C182" s="82"/>
      <c r="D182" s="82"/>
      <c r="E182" s="68"/>
      <c r="F182" s="79"/>
      <c r="G182" s="69"/>
      <c r="H182" s="16" t="s">
        <v>8</v>
      </c>
      <c r="I182" s="15">
        <v>0</v>
      </c>
      <c r="J182" s="15">
        <v>0</v>
      </c>
      <c r="K182" s="15">
        <v>0</v>
      </c>
    </row>
    <row r="183" spans="1:11" ht="57.75" customHeight="1" x14ac:dyDescent="0.3">
      <c r="A183" s="67"/>
      <c r="B183" s="82"/>
      <c r="C183" s="82"/>
      <c r="D183" s="82"/>
      <c r="E183" s="68"/>
      <c r="F183" s="79"/>
      <c r="G183" s="69"/>
      <c r="H183" s="9" t="s">
        <v>9</v>
      </c>
      <c r="I183" s="15">
        <v>15500</v>
      </c>
      <c r="J183" s="15">
        <v>15500</v>
      </c>
      <c r="K183" s="15">
        <f>J183/I183*100</f>
        <v>100</v>
      </c>
    </row>
    <row r="184" spans="1:11" ht="96" customHeight="1" x14ac:dyDescent="0.3">
      <c r="A184" s="67" t="s">
        <v>281</v>
      </c>
      <c r="B184" s="68" t="s">
        <v>102</v>
      </c>
      <c r="C184" s="68"/>
      <c r="D184" s="68" t="s">
        <v>103</v>
      </c>
      <c r="E184" s="79">
        <v>112.3</v>
      </c>
      <c r="F184" s="79">
        <v>154.80000000000001</v>
      </c>
      <c r="G184" s="69" t="s">
        <v>327</v>
      </c>
      <c r="H184" s="13" t="s">
        <v>5</v>
      </c>
      <c r="I184" s="14">
        <v>0</v>
      </c>
      <c r="J184" s="14">
        <v>0</v>
      </c>
      <c r="K184" s="14">
        <v>0</v>
      </c>
    </row>
    <row r="185" spans="1:11" ht="32.4" customHeight="1" x14ac:dyDescent="0.3">
      <c r="A185" s="67"/>
      <c r="B185" s="68"/>
      <c r="C185" s="68"/>
      <c r="D185" s="68"/>
      <c r="E185" s="79"/>
      <c r="F185" s="79"/>
      <c r="G185" s="69"/>
      <c r="H185" s="16" t="s">
        <v>6</v>
      </c>
      <c r="I185" s="15">
        <v>0</v>
      </c>
      <c r="J185" s="15">
        <v>0</v>
      </c>
      <c r="K185" s="15">
        <v>0</v>
      </c>
    </row>
    <row r="186" spans="1:11" ht="36.6" customHeight="1" x14ac:dyDescent="0.3">
      <c r="A186" s="67"/>
      <c r="B186" s="68"/>
      <c r="C186" s="68"/>
      <c r="D186" s="68"/>
      <c r="E186" s="79"/>
      <c r="F186" s="79"/>
      <c r="G186" s="69"/>
      <c r="H186" s="16" t="s">
        <v>7</v>
      </c>
      <c r="I186" s="15">
        <v>0</v>
      </c>
      <c r="J186" s="15">
        <v>0</v>
      </c>
      <c r="K186" s="15">
        <v>0</v>
      </c>
    </row>
    <row r="187" spans="1:11" ht="26.4" customHeight="1" x14ac:dyDescent="0.3">
      <c r="A187" s="67"/>
      <c r="B187" s="68"/>
      <c r="C187" s="68"/>
      <c r="D187" s="68"/>
      <c r="E187" s="79"/>
      <c r="F187" s="79"/>
      <c r="G187" s="69"/>
      <c r="H187" s="16" t="s">
        <v>8</v>
      </c>
      <c r="I187" s="15">
        <v>0</v>
      </c>
      <c r="J187" s="15">
        <v>0</v>
      </c>
      <c r="K187" s="15">
        <v>0</v>
      </c>
    </row>
    <row r="188" spans="1:11" ht="55.5" customHeight="1" x14ac:dyDescent="0.3">
      <c r="A188" s="67"/>
      <c r="B188" s="68"/>
      <c r="C188" s="68"/>
      <c r="D188" s="68"/>
      <c r="E188" s="79"/>
      <c r="F188" s="79"/>
      <c r="G188" s="69"/>
      <c r="H188" s="9" t="s">
        <v>9</v>
      </c>
      <c r="I188" s="15">
        <v>0</v>
      </c>
      <c r="J188" s="15">
        <v>0</v>
      </c>
      <c r="K188" s="15">
        <v>0</v>
      </c>
    </row>
    <row r="189" spans="1:11" ht="55.5" customHeight="1" x14ac:dyDescent="0.3">
      <c r="A189" s="67" t="s">
        <v>282</v>
      </c>
      <c r="B189" s="68" t="s">
        <v>104</v>
      </c>
      <c r="C189" s="82" t="s">
        <v>247</v>
      </c>
      <c r="D189" s="68" t="s">
        <v>105</v>
      </c>
      <c r="E189" s="79">
        <v>102.1</v>
      </c>
      <c r="F189" s="68">
        <v>122.6</v>
      </c>
      <c r="G189" s="69" t="s">
        <v>339</v>
      </c>
      <c r="H189" s="13" t="s">
        <v>5</v>
      </c>
      <c r="I189" s="14">
        <v>0</v>
      </c>
      <c r="J189" s="14">
        <v>0</v>
      </c>
      <c r="K189" s="14">
        <v>0</v>
      </c>
    </row>
    <row r="190" spans="1:11" ht="32.25" customHeight="1" x14ac:dyDescent="0.3">
      <c r="A190" s="67"/>
      <c r="B190" s="68"/>
      <c r="C190" s="82"/>
      <c r="D190" s="68"/>
      <c r="E190" s="79"/>
      <c r="F190" s="68"/>
      <c r="G190" s="69"/>
      <c r="H190" s="16" t="s">
        <v>6</v>
      </c>
      <c r="I190" s="15">
        <v>0</v>
      </c>
      <c r="J190" s="15">
        <v>0</v>
      </c>
      <c r="K190" s="15">
        <v>0</v>
      </c>
    </row>
    <row r="191" spans="1:11" ht="37.5" customHeight="1" x14ac:dyDescent="0.3">
      <c r="A191" s="67"/>
      <c r="B191" s="68"/>
      <c r="C191" s="82"/>
      <c r="D191" s="68"/>
      <c r="E191" s="79"/>
      <c r="F191" s="68"/>
      <c r="G191" s="69"/>
      <c r="H191" s="16" t="s">
        <v>7</v>
      </c>
      <c r="I191" s="15">
        <v>0</v>
      </c>
      <c r="J191" s="15">
        <v>0</v>
      </c>
      <c r="K191" s="15">
        <v>0</v>
      </c>
    </row>
    <row r="192" spans="1:11" ht="33.75" customHeight="1" x14ac:dyDescent="0.3">
      <c r="A192" s="67"/>
      <c r="B192" s="68"/>
      <c r="C192" s="82"/>
      <c r="D192" s="68"/>
      <c r="E192" s="79"/>
      <c r="F192" s="68"/>
      <c r="G192" s="69"/>
      <c r="H192" s="16" t="s">
        <v>8</v>
      </c>
      <c r="I192" s="15">
        <v>0</v>
      </c>
      <c r="J192" s="15">
        <v>0</v>
      </c>
      <c r="K192" s="15">
        <v>0</v>
      </c>
    </row>
    <row r="193" spans="1:11" ht="35.25" customHeight="1" x14ac:dyDescent="0.3">
      <c r="A193" s="67"/>
      <c r="B193" s="68"/>
      <c r="C193" s="82"/>
      <c r="D193" s="68"/>
      <c r="E193" s="79"/>
      <c r="F193" s="68"/>
      <c r="G193" s="69"/>
      <c r="H193" s="9" t="s">
        <v>9</v>
      </c>
      <c r="I193" s="15">
        <v>0</v>
      </c>
      <c r="J193" s="15">
        <v>0</v>
      </c>
      <c r="K193" s="15">
        <v>0</v>
      </c>
    </row>
    <row r="194" spans="1:11" s="40" customFormat="1" ht="13.8" x14ac:dyDescent="0.25">
      <c r="A194" s="21" t="s">
        <v>106</v>
      </c>
      <c r="B194" s="21" t="s">
        <v>107</v>
      </c>
      <c r="C194" s="21"/>
      <c r="D194" s="21"/>
      <c r="E194" s="21"/>
      <c r="F194" s="21"/>
      <c r="G194" s="21"/>
      <c r="H194" s="21"/>
      <c r="I194" s="24"/>
      <c r="J194" s="24"/>
      <c r="K194" s="24"/>
    </row>
    <row r="195" spans="1:11" s="40" customFormat="1" ht="72" customHeight="1" x14ac:dyDescent="0.25">
      <c r="A195" s="21"/>
      <c r="B195" s="64" t="s">
        <v>323</v>
      </c>
      <c r="C195" s="64" t="s">
        <v>324</v>
      </c>
      <c r="D195" s="67"/>
      <c r="E195" s="67">
        <v>1</v>
      </c>
      <c r="F195" s="67">
        <v>0</v>
      </c>
      <c r="G195" s="65" t="s">
        <v>340</v>
      </c>
      <c r="H195" s="13" t="s">
        <v>5</v>
      </c>
      <c r="I195" s="24">
        <v>300000</v>
      </c>
      <c r="J195" s="24">
        <v>0</v>
      </c>
      <c r="K195" s="24"/>
    </row>
    <row r="196" spans="1:11" s="40" customFormat="1" ht="24" x14ac:dyDescent="0.25">
      <c r="A196" s="21"/>
      <c r="B196" s="64"/>
      <c r="C196" s="64"/>
      <c r="D196" s="67"/>
      <c r="E196" s="67"/>
      <c r="F196" s="67"/>
      <c r="G196" s="65"/>
      <c r="H196" s="16" t="s">
        <v>6</v>
      </c>
      <c r="I196" s="24"/>
      <c r="J196" s="24"/>
      <c r="K196" s="24"/>
    </row>
    <row r="197" spans="1:11" s="40" customFormat="1" ht="36" x14ac:dyDescent="0.25">
      <c r="A197" s="21"/>
      <c r="B197" s="64"/>
      <c r="C197" s="64"/>
      <c r="D197" s="67"/>
      <c r="E197" s="67"/>
      <c r="F197" s="67"/>
      <c r="G197" s="65"/>
      <c r="H197" s="16" t="s">
        <v>7</v>
      </c>
      <c r="I197" s="24">
        <v>30000</v>
      </c>
      <c r="J197" s="24">
        <v>0</v>
      </c>
      <c r="K197" s="24"/>
    </row>
    <row r="198" spans="1:11" s="40" customFormat="1" ht="24" x14ac:dyDescent="0.25">
      <c r="A198" s="21"/>
      <c r="B198" s="64"/>
      <c r="C198" s="64"/>
      <c r="D198" s="67"/>
      <c r="E198" s="67"/>
      <c r="F198" s="67"/>
      <c r="G198" s="65"/>
      <c r="H198" s="16" t="s">
        <v>8</v>
      </c>
      <c r="I198" s="24"/>
      <c r="J198" s="24"/>
      <c r="K198" s="24"/>
    </row>
    <row r="199" spans="1:11" s="40" customFormat="1" ht="36" x14ac:dyDescent="0.25">
      <c r="A199" s="21"/>
      <c r="B199" s="64"/>
      <c r="C199" s="64"/>
      <c r="D199" s="67"/>
      <c r="E199" s="67"/>
      <c r="F199" s="67"/>
      <c r="G199" s="65"/>
      <c r="H199" s="16" t="s">
        <v>9</v>
      </c>
      <c r="I199" s="24">
        <v>270000</v>
      </c>
      <c r="J199" s="24">
        <v>0</v>
      </c>
      <c r="K199" s="24"/>
    </row>
    <row r="200" spans="1:11" ht="31.5" customHeight="1" x14ac:dyDescent="0.3">
      <c r="A200" s="67" t="s">
        <v>108</v>
      </c>
      <c r="B200" s="64" t="s">
        <v>109</v>
      </c>
      <c r="C200" s="82" t="s">
        <v>247</v>
      </c>
      <c r="D200" s="64" t="s">
        <v>110</v>
      </c>
      <c r="E200" s="67">
        <v>13.5</v>
      </c>
      <c r="F200" s="67">
        <v>0</v>
      </c>
      <c r="G200" s="65" t="s">
        <v>286</v>
      </c>
      <c r="H200" s="13" t="s">
        <v>5</v>
      </c>
      <c r="I200" s="14">
        <f>I202+I204</f>
        <v>1340.3</v>
      </c>
      <c r="J200" s="14">
        <v>0</v>
      </c>
      <c r="K200" s="14">
        <v>0</v>
      </c>
    </row>
    <row r="201" spans="1:11" ht="43.5" customHeight="1" x14ac:dyDescent="0.3">
      <c r="A201" s="67"/>
      <c r="B201" s="64"/>
      <c r="C201" s="82"/>
      <c r="D201" s="64"/>
      <c r="E201" s="67"/>
      <c r="F201" s="67"/>
      <c r="G201" s="65"/>
      <c r="H201" s="16" t="s">
        <v>6</v>
      </c>
      <c r="I201" s="15">
        <v>0</v>
      </c>
      <c r="J201" s="15">
        <v>0</v>
      </c>
      <c r="K201" s="15">
        <v>0</v>
      </c>
    </row>
    <row r="202" spans="1:11" ht="47.25" customHeight="1" x14ac:dyDescent="0.3">
      <c r="A202" s="67"/>
      <c r="B202" s="64"/>
      <c r="C202" s="82"/>
      <c r="D202" s="64"/>
      <c r="E202" s="67"/>
      <c r="F202" s="67"/>
      <c r="G202" s="65"/>
      <c r="H202" s="16" t="s">
        <v>7</v>
      </c>
      <c r="I202" s="15">
        <v>624.4</v>
      </c>
      <c r="J202" s="15">
        <v>0</v>
      </c>
      <c r="K202" s="15">
        <v>0</v>
      </c>
    </row>
    <row r="203" spans="1:11" ht="27" customHeight="1" x14ac:dyDescent="0.3">
      <c r="A203" s="67"/>
      <c r="B203" s="64"/>
      <c r="C203" s="82"/>
      <c r="D203" s="64"/>
      <c r="E203" s="67"/>
      <c r="F203" s="67"/>
      <c r="G203" s="65"/>
      <c r="H203" s="16" t="s">
        <v>8</v>
      </c>
      <c r="I203" s="15">
        <v>0</v>
      </c>
      <c r="J203" s="15">
        <v>0</v>
      </c>
      <c r="K203" s="15">
        <v>0</v>
      </c>
    </row>
    <row r="204" spans="1:11" ht="41.25" customHeight="1" x14ac:dyDescent="0.3">
      <c r="A204" s="67"/>
      <c r="B204" s="64"/>
      <c r="C204" s="82"/>
      <c r="D204" s="64"/>
      <c r="E204" s="67"/>
      <c r="F204" s="67"/>
      <c r="G204" s="65"/>
      <c r="H204" s="16" t="s">
        <v>9</v>
      </c>
      <c r="I204" s="15">
        <v>715.9</v>
      </c>
      <c r="J204" s="15">
        <v>0</v>
      </c>
      <c r="K204" s="15">
        <v>0</v>
      </c>
    </row>
    <row r="205" spans="1:11" ht="41.25" customHeight="1" x14ac:dyDescent="0.3">
      <c r="A205" s="67" t="s">
        <v>111</v>
      </c>
      <c r="B205" s="64" t="s">
        <v>112</v>
      </c>
      <c r="C205" s="82" t="s">
        <v>247</v>
      </c>
      <c r="D205" s="64" t="s">
        <v>113</v>
      </c>
      <c r="E205" s="67">
        <v>82</v>
      </c>
      <c r="F205" s="67">
        <v>83</v>
      </c>
      <c r="G205" s="65" t="s">
        <v>369</v>
      </c>
      <c r="H205" s="13" t="s">
        <v>5</v>
      </c>
      <c r="I205" s="14">
        <v>0</v>
      </c>
      <c r="J205" s="14">
        <v>0</v>
      </c>
      <c r="K205" s="14">
        <v>0</v>
      </c>
    </row>
    <row r="206" spans="1:11" ht="32.25" customHeight="1" x14ac:dyDescent="0.3">
      <c r="A206" s="67"/>
      <c r="B206" s="64"/>
      <c r="C206" s="82"/>
      <c r="D206" s="64"/>
      <c r="E206" s="67"/>
      <c r="F206" s="67"/>
      <c r="G206" s="65"/>
      <c r="H206" s="16" t="s">
        <v>6</v>
      </c>
      <c r="I206" s="15">
        <v>0</v>
      </c>
      <c r="J206" s="15">
        <v>0</v>
      </c>
      <c r="K206" s="15">
        <v>0</v>
      </c>
    </row>
    <row r="207" spans="1:11" ht="45.75" customHeight="1" x14ac:dyDescent="0.3">
      <c r="A207" s="67"/>
      <c r="B207" s="64"/>
      <c r="C207" s="82"/>
      <c r="D207" s="64"/>
      <c r="E207" s="67"/>
      <c r="F207" s="67"/>
      <c r="G207" s="65"/>
      <c r="H207" s="16" t="s">
        <v>7</v>
      </c>
      <c r="I207" s="15">
        <v>0</v>
      </c>
      <c r="J207" s="15">
        <v>0</v>
      </c>
      <c r="K207" s="15">
        <v>0</v>
      </c>
    </row>
    <row r="208" spans="1:11" ht="30" customHeight="1" x14ac:dyDescent="0.3">
      <c r="A208" s="67"/>
      <c r="B208" s="64"/>
      <c r="C208" s="82"/>
      <c r="D208" s="64"/>
      <c r="E208" s="67"/>
      <c r="F208" s="67"/>
      <c r="G208" s="65"/>
      <c r="H208" s="16" t="s">
        <v>8</v>
      </c>
      <c r="I208" s="15">
        <v>0</v>
      </c>
      <c r="J208" s="15">
        <v>0</v>
      </c>
      <c r="K208" s="15">
        <v>0</v>
      </c>
    </row>
    <row r="209" spans="1:11" ht="36" customHeight="1" x14ac:dyDescent="0.3">
      <c r="A209" s="67"/>
      <c r="B209" s="64"/>
      <c r="C209" s="82"/>
      <c r="D209" s="64"/>
      <c r="E209" s="67"/>
      <c r="F209" s="67"/>
      <c r="G209" s="65"/>
      <c r="H209" s="16" t="s">
        <v>9</v>
      </c>
      <c r="I209" s="15">
        <v>0</v>
      </c>
      <c r="J209" s="15">
        <v>0</v>
      </c>
      <c r="K209" s="15">
        <v>0</v>
      </c>
    </row>
    <row r="210" spans="1:11" ht="30.75" customHeight="1" x14ac:dyDescent="0.3">
      <c r="A210" s="67" t="s">
        <v>114</v>
      </c>
      <c r="B210" s="64" t="s">
        <v>115</v>
      </c>
      <c r="C210" s="82" t="s">
        <v>247</v>
      </c>
      <c r="D210" s="64" t="s">
        <v>116</v>
      </c>
      <c r="E210" s="67">
        <v>6</v>
      </c>
      <c r="F210" s="67">
        <v>3.9</v>
      </c>
      <c r="G210" s="65" t="s">
        <v>328</v>
      </c>
      <c r="H210" s="13" t="s">
        <v>5</v>
      </c>
      <c r="I210" s="14">
        <v>0</v>
      </c>
      <c r="J210" s="14">
        <v>0</v>
      </c>
      <c r="K210" s="14">
        <v>0</v>
      </c>
    </row>
    <row r="211" spans="1:11" ht="29.25" customHeight="1" x14ac:dyDescent="0.3">
      <c r="A211" s="67"/>
      <c r="B211" s="64"/>
      <c r="C211" s="82"/>
      <c r="D211" s="64"/>
      <c r="E211" s="67"/>
      <c r="F211" s="67"/>
      <c r="G211" s="65"/>
      <c r="H211" s="16" t="s">
        <v>6</v>
      </c>
      <c r="I211" s="15">
        <v>0</v>
      </c>
      <c r="J211" s="15">
        <v>0</v>
      </c>
      <c r="K211" s="15">
        <v>0</v>
      </c>
    </row>
    <row r="212" spans="1:11" ht="35.25" customHeight="1" x14ac:dyDescent="0.3">
      <c r="A212" s="67"/>
      <c r="B212" s="64"/>
      <c r="C212" s="82"/>
      <c r="D212" s="64"/>
      <c r="E212" s="67"/>
      <c r="F212" s="67"/>
      <c r="G212" s="65"/>
      <c r="H212" s="16" t="s">
        <v>7</v>
      </c>
      <c r="I212" s="15">
        <v>0</v>
      </c>
      <c r="J212" s="15">
        <v>0</v>
      </c>
      <c r="K212" s="15">
        <v>0</v>
      </c>
    </row>
    <row r="213" spans="1:11" ht="24.6" x14ac:dyDescent="0.3">
      <c r="A213" s="67"/>
      <c r="B213" s="64"/>
      <c r="C213" s="82"/>
      <c r="D213" s="64"/>
      <c r="E213" s="67"/>
      <c r="F213" s="67"/>
      <c r="G213" s="65"/>
      <c r="H213" s="16" t="s">
        <v>8</v>
      </c>
      <c r="I213" s="15">
        <v>0</v>
      </c>
      <c r="J213" s="15">
        <v>0</v>
      </c>
      <c r="K213" s="15">
        <v>0</v>
      </c>
    </row>
    <row r="214" spans="1:11" ht="46.5" customHeight="1" x14ac:dyDescent="0.3">
      <c r="A214" s="67"/>
      <c r="B214" s="64"/>
      <c r="C214" s="82"/>
      <c r="D214" s="64"/>
      <c r="E214" s="67"/>
      <c r="F214" s="67"/>
      <c r="G214" s="65"/>
      <c r="H214" s="16" t="s">
        <v>9</v>
      </c>
      <c r="I214" s="15">
        <v>0</v>
      </c>
      <c r="J214" s="15">
        <v>0</v>
      </c>
      <c r="K214" s="15">
        <v>0</v>
      </c>
    </row>
    <row r="215" spans="1:11" ht="65.25" customHeight="1" x14ac:dyDescent="0.3">
      <c r="A215" s="67" t="s">
        <v>117</v>
      </c>
      <c r="B215" s="64" t="s">
        <v>118</v>
      </c>
      <c r="C215" s="82" t="s">
        <v>247</v>
      </c>
      <c r="D215" s="64" t="s">
        <v>287</v>
      </c>
      <c r="E215" s="67">
        <v>18</v>
      </c>
      <c r="F215" s="67">
        <v>14</v>
      </c>
      <c r="G215" s="65" t="s">
        <v>370</v>
      </c>
      <c r="H215" s="13" t="s">
        <v>5</v>
      </c>
      <c r="I215" s="14">
        <f>I216+I217+I218+I219</f>
        <v>57653.9</v>
      </c>
      <c r="J215" s="14">
        <f>J216+J217+J218+J219</f>
        <v>57653.9</v>
      </c>
      <c r="K215" s="15">
        <f t="shared" ref="K215:K220" si="12">J215/I215*100</f>
        <v>100</v>
      </c>
    </row>
    <row r="216" spans="1:11" ht="24.6" x14ac:dyDescent="0.3">
      <c r="A216" s="67"/>
      <c r="B216" s="64"/>
      <c r="C216" s="82"/>
      <c r="D216" s="64"/>
      <c r="E216" s="67"/>
      <c r="F216" s="67"/>
      <c r="G216" s="65"/>
      <c r="H216" s="16" t="s">
        <v>6</v>
      </c>
      <c r="I216" s="15">
        <v>57653.9</v>
      </c>
      <c r="J216" s="15">
        <v>57653.9</v>
      </c>
      <c r="K216" s="15">
        <f t="shared" si="12"/>
        <v>100</v>
      </c>
    </row>
    <row r="217" spans="1:11" ht="36.6" x14ac:dyDescent="0.3">
      <c r="A217" s="67"/>
      <c r="B217" s="64"/>
      <c r="C217" s="82"/>
      <c r="D217" s="64"/>
      <c r="E217" s="67"/>
      <c r="F217" s="67"/>
      <c r="G217" s="65"/>
      <c r="H217" s="16" t="s">
        <v>7</v>
      </c>
      <c r="I217" s="15">
        <v>0</v>
      </c>
      <c r="J217" s="15">
        <v>0</v>
      </c>
      <c r="K217" s="15">
        <v>0</v>
      </c>
    </row>
    <row r="218" spans="1:11" ht="24.6" x14ac:dyDescent="0.3">
      <c r="A218" s="67"/>
      <c r="B218" s="64"/>
      <c r="C218" s="82"/>
      <c r="D218" s="64"/>
      <c r="E218" s="67"/>
      <c r="F218" s="67"/>
      <c r="G218" s="65"/>
      <c r="H218" s="16" t="s">
        <v>8</v>
      </c>
      <c r="I218" s="15">
        <v>0</v>
      </c>
      <c r="J218" s="15">
        <v>0</v>
      </c>
      <c r="K218" s="15">
        <v>0</v>
      </c>
    </row>
    <row r="219" spans="1:11" ht="27" customHeight="1" x14ac:dyDescent="0.3">
      <c r="A219" s="67"/>
      <c r="B219" s="64"/>
      <c r="C219" s="82"/>
      <c r="D219" s="64"/>
      <c r="E219" s="67"/>
      <c r="F219" s="67"/>
      <c r="G219" s="65"/>
      <c r="H219" s="16" t="s">
        <v>9</v>
      </c>
      <c r="I219" s="15">
        <v>0</v>
      </c>
      <c r="J219" s="15">
        <v>0</v>
      </c>
      <c r="K219" s="15">
        <v>0</v>
      </c>
    </row>
    <row r="220" spans="1:11" ht="60.75" customHeight="1" x14ac:dyDescent="0.3">
      <c r="A220" s="67" t="s">
        <v>119</v>
      </c>
      <c r="B220" s="64" t="s">
        <v>120</v>
      </c>
      <c r="C220" s="82" t="s">
        <v>247</v>
      </c>
      <c r="D220" s="64" t="s">
        <v>121</v>
      </c>
      <c r="E220" s="67">
        <v>85</v>
      </c>
      <c r="F220" s="67">
        <v>96</v>
      </c>
      <c r="G220" s="65" t="s">
        <v>330</v>
      </c>
      <c r="H220" s="13" t="s">
        <v>5</v>
      </c>
      <c r="I220" s="14">
        <f>I221+I222+I223+I224</f>
        <v>879.1</v>
      </c>
      <c r="J220" s="14">
        <f>J221+J222+J223+J224</f>
        <v>879.1</v>
      </c>
      <c r="K220" s="18">
        <f t="shared" si="12"/>
        <v>100</v>
      </c>
    </row>
    <row r="221" spans="1:11" ht="36" customHeight="1" x14ac:dyDescent="0.3">
      <c r="A221" s="67"/>
      <c r="B221" s="64"/>
      <c r="C221" s="82"/>
      <c r="D221" s="64"/>
      <c r="E221" s="67"/>
      <c r="F221" s="67"/>
      <c r="G221" s="65"/>
      <c r="H221" s="16" t="s">
        <v>6</v>
      </c>
      <c r="I221" s="15">
        <v>0</v>
      </c>
      <c r="J221" s="15">
        <v>0</v>
      </c>
      <c r="K221" s="18">
        <v>0</v>
      </c>
    </row>
    <row r="222" spans="1:11" ht="41.25" customHeight="1" x14ac:dyDescent="0.3">
      <c r="A222" s="67"/>
      <c r="B222" s="64"/>
      <c r="C222" s="82"/>
      <c r="D222" s="64"/>
      <c r="E222" s="67"/>
      <c r="F222" s="67"/>
      <c r="G222" s="65"/>
      <c r="H222" s="16" t="s">
        <v>7</v>
      </c>
      <c r="I222" s="15">
        <v>879.1</v>
      </c>
      <c r="J222" s="15">
        <v>879.1</v>
      </c>
      <c r="K222" s="18">
        <v>0</v>
      </c>
    </row>
    <row r="223" spans="1:11" ht="31.5" customHeight="1" x14ac:dyDescent="0.3">
      <c r="A223" s="67"/>
      <c r="B223" s="64"/>
      <c r="C223" s="82"/>
      <c r="D223" s="64"/>
      <c r="E223" s="67"/>
      <c r="F223" s="67"/>
      <c r="G223" s="65"/>
      <c r="H223" s="16" t="s">
        <v>8</v>
      </c>
      <c r="I223" s="15">
        <v>0</v>
      </c>
      <c r="J223" s="15">
        <v>0</v>
      </c>
      <c r="K223" s="18">
        <v>0</v>
      </c>
    </row>
    <row r="224" spans="1:11" ht="45.75" customHeight="1" x14ac:dyDescent="0.3">
      <c r="A224" s="67"/>
      <c r="B224" s="64"/>
      <c r="C224" s="82"/>
      <c r="D224" s="64"/>
      <c r="E224" s="67"/>
      <c r="F224" s="67"/>
      <c r="G224" s="65"/>
      <c r="H224" s="16" t="s">
        <v>9</v>
      </c>
      <c r="I224" s="15">
        <v>0</v>
      </c>
      <c r="J224" s="15">
        <v>0</v>
      </c>
      <c r="K224" s="41">
        <v>0</v>
      </c>
    </row>
    <row r="225" spans="1:11" ht="39" customHeight="1" x14ac:dyDescent="0.3">
      <c r="A225" s="67" t="s">
        <v>122</v>
      </c>
      <c r="B225" s="82" t="s">
        <v>123</v>
      </c>
      <c r="C225" s="82" t="s">
        <v>247</v>
      </c>
      <c r="D225" s="82" t="s">
        <v>124</v>
      </c>
      <c r="E225" s="82">
        <v>18</v>
      </c>
      <c r="F225" s="82">
        <v>37.4</v>
      </c>
      <c r="G225" s="65" t="s">
        <v>329</v>
      </c>
      <c r="H225" s="13" t="s">
        <v>5</v>
      </c>
      <c r="I225" s="14">
        <v>0</v>
      </c>
      <c r="J225" s="14">
        <v>0</v>
      </c>
      <c r="K225" s="14">
        <v>0</v>
      </c>
    </row>
    <row r="226" spans="1:11" ht="24" customHeight="1" x14ac:dyDescent="0.3">
      <c r="A226" s="67"/>
      <c r="B226" s="82"/>
      <c r="C226" s="82"/>
      <c r="D226" s="82"/>
      <c r="E226" s="82"/>
      <c r="F226" s="82"/>
      <c r="G226" s="65"/>
      <c r="H226" s="16" t="s">
        <v>6</v>
      </c>
      <c r="I226" s="15">
        <v>0</v>
      </c>
      <c r="J226" s="15">
        <v>0</v>
      </c>
      <c r="K226" s="15">
        <v>0</v>
      </c>
    </row>
    <row r="227" spans="1:11" ht="24" customHeight="1" x14ac:dyDescent="0.3">
      <c r="A227" s="67"/>
      <c r="B227" s="82"/>
      <c r="C227" s="82"/>
      <c r="D227" s="82"/>
      <c r="E227" s="82"/>
      <c r="F227" s="82"/>
      <c r="G227" s="65"/>
      <c r="H227" s="16" t="s">
        <v>7</v>
      </c>
      <c r="I227" s="15">
        <v>0</v>
      </c>
      <c r="J227" s="15">
        <v>0</v>
      </c>
      <c r="K227" s="15">
        <v>0</v>
      </c>
    </row>
    <row r="228" spans="1:11" ht="24" customHeight="1" x14ac:dyDescent="0.3">
      <c r="A228" s="67"/>
      <c r="B228" s="82"/>
      <c r="C228" s="82"/>
      <c r="D228" s="82"/>
      <c r="E228" s="82"/>
      <c r="F228" s="82"/>
      <c r="G228" s="65"/>
      <c r="H228" s="16" t="s">
        <v>8</v>
      </c>
      <c r="I228" s="15">
        <v>0</v>
      </c>
      <c r="J228" s="15">
        <v>0</v>
      </c>
      <c r="K228" s="15">
        <v>0</v>
      </c>
    </row>
    <row r="229" spans="1:11" ht="114.6" customHeight="1" x14ac:dyDescent="0.3">
      <c r="A229" s="67"/>
      <c r="B229" s="82"/>
      <c r="C229" s="82"/>
      <c r="D229" s="82"/>
      <c r="E229" s="82"/>
      <c r="F229" s="82"/>
      <c r="G229" s="65"/>
      <c r="H229" s="16" t="s">
        <v>9</v>
      </c>
      <c r="I229" s="15">
        <v>0</v>
      </c>
      <c r="J229" s="15">
        <v>0</v>
      </c>
      <c r="K229" s="15">
        <v>0</v>
      </c>
    </row>
    <row r="230" spans="1:11" ht="60" customHeight="1" x14ac:dyDescent="0.3">
      <c r="A230" s="61" t="s">
        <v>125</v>
      </c>
      <c r="B230" s="64" t="s">
        <v>253</v>
      </c>
      <c r="C230" s="82" t="s">
        <v>247</v>
      </c>
      <c r="D230" s="82" t="s">
        <v>126</v>
      </c>
      <c r="E230" s="95">
        <v>3915.8</v>
      </c>
      <c r="F230" s="95">
        <v>4298.2</v>
      </c>
      <c r="G230" s="96" t="s">
        <v>367</v>
      </c>
      <c r="H230" s="13" t="s">
        <v>5</v>
      </c>
      <c r="I230" s="14">
        <f>I231+I232+I233+I234</f>
        <v>0</v>
      </c>
      <c r="J230" s="14">
        <f>J231+J232+J233+J234</f>
        <v>0</v>
      </c>
      <c r="K230" s="14">
        <v>0</v>
      </c>
    </row>
    <row r="231" spans="1:11" ht="32.25" customHeight="1" x14ac:dyDescent="0.3">
      <c r="A231" s="62"/>
      <c r="B231" s="64"/>
      <c r="C231" s="82"/>
      <c r="D231" s="82"/>
      <c r="E231" s="95"/>
      <c r="F231" s="95"/>
      <c r="G231" s="96"/>
      <c r="H231" s="16" t="s">
        <v>6</v>
      </c>
      <c r="I231" s="15">
        <v>0</v>
      </c>
      <c r="J231" s="15">
        <v>0</v>
      </c>
      <c r="K231" s="15">
        <v>0</v>
      </c>
    </row>
    <row r="232" spans="1:11" ht="42.75" customHeight="1" x14ac:dyDescent="0.3">
      <c r="A232" s="62"/>
      <c r="B232" s="64"/>
      <c r="C232" s="82"/>
      <c r="D232" s="82"/>
      <c r="E232" s="95"/>
      <c r="F232" s="95"/>
      <c r="G232" s="96"/>
      <c r="H232" s="16" t="s">
        <v>7</v>
      </c>
      <c r="I232" s="15">
        <v>0</v>
      </c>
      <c r="J232" s="15">
        <v>0</v>
      </c>
      <c r="K232" s="15">
        <v>0</v>
      </c>
    </row>
    <row r="233" spans="1:11" ht="39.75" customHeight="1" x14ac:dyDescent="0.3">
      <c r="A233" s="62"/>
      <c r="B233" s="64"/>
      <c r="C233" s="82"/>
      <c r="D233" s="82"/>
      <c r="E233" s="95"/>
      <c r="F233" s="95"/>
      <c r="G233" s="96"/>
      <c r="H233" s="16" t="s">
        <v>8</v>
      </c>
      <c r="I233" s="15">
        <v>0</v>
      </c>
      <c r="J233" s="15">
        <v>0</v>
      </c>
      <c r="K233" s="15">
        <v>0</v>
      </c>
    </row>
    <row r="234" spans="1:11" ht="18.75" customHeight="1" x14ac:dyDescent="0.3">
      <c r="A234" s="62"/>
      <c r="B234" s="64"/>
      <c r="C234" s="82"/>
      <c r="D234" s="82"/>
      <c r="E234" s="95"/>
      <c r="F234" s="95"/>
      <c r="G234" s="96"/>
      <c r="H234" s="74" t="s">
        <v>9</v>
      </c>
      <c r="I234" s="70"/>
      <c r="J234" s="70"/>
      <c r="K234" s="70"/>
    </row>
    <row r="235" spans="1:11" ht="28.5" customHeight="1" x14ac:dyDescent="0.3">
      <c r="A235" s="62"/>
      <c r="B235" s="64"/>
      <c r="C235" s="82" t="s">
        <v>247</v>
      </c>
      <c r="D235" s="82" t="s">
        <v>127</v>
      </c>
      <c r="E235" s="95">
        <v>104.3</v>
      </c>
      <c r="F235" s="95">
        <v>96.1</v>
      </c>
      <c r="G235" s="96"/>
      <c r="H235" s="74"/>
      <c r="I235" s="70"/>
      <c r="J235" s="70"/>
      <c r="K235" s="70"/>
    </row>
    <row r="236" spans="1:11" ht="23.25" customHeight="1" x14ac:dyDescent="0.3">
      <c r="A236" s="62"/>
      <c r="B236" s="64"/>
      <c r="C236" s="82"/>
      <c r="D236" s="82"/>
      <c r="E236" s="95"/>
      <c r="F236" s="95"/>
      <c r="G236" s="96"/>
      <c r="H236" s="74"/>
      <c r="I236" s="70"/>
      <c r="J236" s="70"/>
      <c r="K236" s="70"/>
    </row>
    <row r="237" spans="1:11" ht="18.75" customHeight="1" x14ac:dyDescent="0.3">
      <c r="A237" s="62"/>
      <c r="B237" s="64"/>
      <c r="C237" s="82"/>
      <c r="D237" s="82"/>
      <c r="E237" s="95"/>
      <c r="F237" s="95"/>
      <c r="G237" s="96"/>
      <c r="H237" s="74"/>
      <c r="I237" s="70"/>
      <c r="J237" s="70"/>
      <c r="K237" s="70"/>
    </row>
    <row r="238" spans="1:11" ht="30" customHeight="1" x14ac:dyDescent="0.3">
      <c r="A238" s="62"/>
      <c r="B238" s="64"/>
      <c r="C238" s="82"/>
      <c r="D238" s="82"/>
      <c r="E238" s="95"/>
      <c r="F238" s="95"/>
      <c r="G238" s="96"/>
      <c r="H238" s="74"/>
      <c r="I238" s="70"/>
      <c r="J238" s="70"/>
      <c r="K238" s="70"/>
    </row>
    <row r="239" spans="1:11" ht="21" customHeight="1" x14ac:dyDescent="0.3">
      <c r="A239" s="62"/>
      <c r="B239" s="64"/>
      <c r="C239" s="82"/>
      <c r="D239" s="82"/>
      <c r="E239" s="95"/>
      <c r="F239" s="95"/>
      <c r="G239" s="96"/>
      <c r="H239" s="74"/>
      <c r="I239" s="70"/>
      <c r="J239" s="70"/>
      <c r="K239" s="70"/>
    </row>
    <row r="240" spans="1:11" ht="27" customHeight="1" x14ac:dyDescent="0.3">
      <c r="A240" s="62"/>
      <c r="B240" s="64"/>
      <c r="C240" s="82"/>
      <c r="D240" s="42" t="s">
        <v>128</v>
      </c>
      <c r="E240" s="22">
        <v>1854.3</v>
      </c>
      <c r="F240" s="22">
        <v>2186.5</v>
      </c>
      <c r="G240" s="96"/>
      <c r="H240" s="74"/>
      <c r="I240" s="70"/>
      <c r="J240" s="70"/>
      <c r="K240" s="70"/>
    </row>
    <row r="241" spans="1:11" ht="24" customHeight="1" x14ac:dyDescent="0.3">
      <c r="A241" s="62"/>
      <c r="B241" s="64"/>
      <c r="C241" s="82"/>
      <c r="D241" s="42" t="s">
        <v>129</v>
      </c>
      <c r="E241" s="22">
        <v>105.7</v>
      </c>
      <c r="F241" s="22">
        <v>101.2</v>
      </c>
      <c r="G241" s="96"/>
      <c r="H241" s="74"/>
      <c r="I241" s="70"/>
      <c r="J241" s="70"/>
      <c r="K241" s="70"/>
    </row>
    <row r="242" spans="1:11" ht="25.5" customHeight="1" x14ac:dyDescent="0.3">
      <c r="A242" s="62"/>
      <c r="B242" s="64"/>
      <c r="C242" s="82"/>
      <c r="D242" s="42" t="s">
        <v>130</v>
      </c>
      <c r="E242" s="22">
        <v>2061.6</v>
      </c>
      <c r="F242" s="22">
        <v>2111.6999999999998</v>
      </c>
      <c r="G242" s="96"/>
      <c r="H242" s="74"/>
      <c r="I242" s="70"/>
      <c r="J242" s="70"/>
      <c r="K242" s="70"/>
    </row>
    <row r="243" spans="1:11" ht="26.25" customHeight="1" x14ac:dyDescent="0.3">
      <c r="A243" s="62"/>
      <c r="B243" s="64"/>
      <c r="C243" s="82"/>
      <c r="D243" s="42" t="s">
        <v>131</v>
      </c>
      <c r="E243" s="22">
        <v>103.1</v>
      </c>
      <c r="F243" s="22">
        <v>91.4</v>
      </c>
      <c r="G243" s="96"/>
      <c r="H243" s="74"/>
      <c r="I243" s="70"/>
      <c r="J243" s="70"/>
      <c r="K243" s="70"/>
    </row>
    <row r="244" spans="1:11" ht="43.2" customHeight="1" x14ac:dyDescent="0.3">
      <c r="A244" s="62"/>
      <c r="B244" s="64"/>
      <c r="C244" s="82"/>
      <c r="D244" s="26" t="s">
        <v>132</v>
      </c>
      <c r="E244" s="22">
        <v>142222</v>
      </c>
      <c r="F244" s="22">
        <v>156539</v>
      </c>
      <c r="G244" s="96"/>
      <c r="H244" s="74"/>
      <c r="I244" s="70"/>
      <c r="J244" s="70"/>
      <c r="K244" s="70"/>
    </row>
    <row r="245" spans="1:11" ht="28.5" customHeight="1" x14ac:dyDescent="0.3">
      <c r="A245" s="62"/>
      <c r="B245" s="64"/>
      <c r="C245" s="82"/>
      <c r="D245" s="26" t="s">
        <v>133</v>
      </c>
      <c r="E245" s="22">
        <v>35</v>
      </c>
      <c r="F245" s="22">
        <v>38</v>
      </c>
      <c r="G245" s="96"/>
      <c r="H245" s="74"/>
      <c r="I245" s="70"/>
      <c r="J245" s="70"/>
      <c r="K245" s="70"/>
    </row>
    <row r="246" spans="1:11" ht="15.75" customHeight="1" x14ac:dyDescent="0.3">
      <c r="A246" s="62"/>
      <c r="B246" s="64"/>
      <c r="C246" s="82"/>
      <c r="D246" s="26" t="s">
        <v>134</v>
      </c>
      <c r="E246" s="22">
        <v>272390</v>
      </c>
      <c r="F246" s="22">
        <v>132617</v>
      </c>
      <c r="G246" s="96"/>
      <c r="H246" s="74"/>
      <c r="I246" s="70"/>
      <c r="J246" s="70"/>
      <c r="K246" s="70"/>
    </row>
    <row r="247" spans="1:11" ht="21" customHeight="1" x14ac:dyDescent="0.3">
      <c r="A247" s="62"/>
      <c r="B247" s="64"/>
      <c r="C247" s="82"/>
      <c r="D247" s="26" t="s">
        <v>135</v>
      </c>
      <c r="E247" s="22">
        <v>10354</v>
      </c>
      <c r="F247" s="43">
        <v>11512.4</v>
      </c>
      <c r="G247" s="96"/>
      <c r="H247" s="74"/>
      <c r="I247" s="70"/>
      <c r="J247" s="70"/>
      <c r="K247" s="70"/>
    </row>
    <row r="248" spans="1:11" ht="15" customHeight="1" x14ac:dyDescent="0.3">
      <c r="A248" s="62"/>
      <c r="B248" s="64"/>
      <c r="C248" s="82"/>
      <c r="D248" s="26" t="s">
        <v>136</v>
      </c>
      <c r="E248" s="22">
        <v>22342</v>
      </c>
      <c r="F248" s="22">
        <v>23153</v>
      </c>
      <c r="G248" s="96"/>
      <c r="H248" s="74"/>
      <c r="I248" s="70"/>
      <c r="J248" s="70"/>
      <c r="K248" s="70"/>
    </row>
    <row r="249" spans="1:11" ht="15" customHeight="1" x14ac:dyDescent="0.3">
      <c r="A249" s="62"/>
      <c r="B249" s="64"/>
      <c r="C249" s="82"/>
      <c r="D249" s="26" t="s">
        <v>137</v>
      </c>
      <c r="E249" s="22">
        <v>6400</v>
      </c>
      <c r="F249" s="22">
        <v>6365</v>
      </c>
      <c r="G249" s="96"/>
      <c r="H249" s="74"/>
      <c r="I249" s="70"/>
      <c r="J249" s="70"/>
      <c r="K249" s="70"/>
    </row>
    <row r="250" spans="1:11" ht="25.2" customHeight="1" x14ac:dyDescent="0.3">
      <c r="A250" s="63"/>
      <c r="B250" s="64"/>
      <c r="C250" s="82"/>
      <c r="D250" s="26" t="s">
        <v>138</v>
      </c>
      <c r="E250" s="22">
        <v>114050</v>
      </c>
      <c r="F250" s="22">
        <v>106835</v>
      </c>
      <c r="G250" s="96"/>
      <c r="H250" s="74"/>
      <c r="I250" s="70"/>
      <c r="J250" s="70"/>
      <c r="K250" s="70"/>
    </row>
    <row r="251" spans="1:11" x14ac:dyDescent="0.3">
      <c r="A251" s="24" t="s">
        <v>142</v>
      </c>
      <c r="B251" s="11" t="s">
        <v>139</v>
      </c>
      <c r="C251" s="37"/>
      <c r="D251" s="37"/>
      <c r="E251" s="37"/>
      <c r="F251" s="37"/>
      <c r="G251" s="33"/>
      <c r="H251" s="12"/>
      <c r="I251" s="15"/>
      <c r="J251" s="15"/>
      <c r="K251" s="15"/>
    </row>
    <row r="252" spans="1:11" ht="47.25" customHeight="1" x14ac:dyDescent="0.3">
      <c r="A252" s="67" t="s">
        <v>144</v>
      </c>
      <c r="B252" s="64" t="s">
        <v>140</v>
      </c>
      <c r="C252" s="68" t="s">
        <v>230</v>
      </c>
      <c r="D252" s="2" t="s">
        <v>254</v>
      </c>
      <c r="E252" s="24">
        <v>38000</v>
      </c>
      <c r="F252" s="24">
        <v>0</v>
      </c>
      <c r="G252" s="78" t="s">
        <v>368</v>
      </c>
      <c r="H252" s="13" t="s">
        <v>5</v>
      </c>
      <c r="I252" s="14">
        <f>I253+I254+I255+I256</f>
        <v>0</v>
      </c>
      <c r="J252" s="14">
        <f>J253+J254+J255+J256</f>
        <v>0</v>
      </c>
      <c r="K252" s="14">
        <v>0</v>
      </c>
    </row>
    <row r="253" spans="1:11" ht="36.75" customHeight="1" x14ac:dyDescent="0.3">
      <c r="A253" s="67"/>
      <c r="B253" s="64"/>
      <c r="C253" s="68"/>
      <c r="D253" s="2" t="s">
        <v>255</v>
      </c>
      <c r="E253" s="36">
        <v>115.2</v>
      </c>
      <c r="F253" s="36">
        <v>0</v>
      </c>
      <c r="G253" s="78"/>
      <c r="H253" s="16" t="s">
        <v>6</v>
      </c>
      <c r="I253" s="15">
        <v>0</v>
      </c>
      <c r="J253" s="15">
        <v>0</v>
      </c>
      <c r="K253" s="15">
        <v>0</v>
      </c>
    </row>
    <row r="254" spans="1:11" ht="49.5" customHeight="1" x14ac:dyDescent="0.3">
      <c r="A254" s="67"/>
      <c r="B254" s="64"/>
      <c r="C254" s="68"/>
      <c r="D254" s="2" t="s">
        <v>256</v>
      </c>
      <c r="E254" s="44">
        <v>6400</v>
      </c>
      <c r="F254" s="44">
        <v>6424</v>
      </c>
      <c r="G254" s="78"/>
      <c r="H254" s="16" t="s">
        <v>7</v>
      </c>
      <c r="I254" s="15">
        <v>0</v>
      </c>
      <c r="J254" s="15">
        <v>0</v>
      </c>
      <c r="K254" s="15">
        <v>0</v>
      </c>
    </row>
    <row r="255" spans="1:11" ht="75" customHeight="1" x14ac:dyDescent="0.3">
      <c r="A255" s="67" t="s">
        <v>145</v>
      </c>
      <c r="B255" s="64"/>
      <c r="C255" s="68"/>
      <c r="D255" s="68" t="s">
        <v>141</v>
      </c>
      <c r="E255" s="84">
        <v>36.020000000000003</v>
      </c>
      <c r="F255" s="84">
        <v>38.799999999999997</v>
      </c>
      <c r="G255" s="78"/>
      <c r="H255" s="16" t="s">
        <v>8</v>
      </c>
      <c r="I255" s="15">
        <v>0</v>
      </c>
      <c r="J255" s="15">
        <v>0</v>
      </c>
      <c r="K255" s="15">
        <v>0</v>
      </c>
    </row>
    <row r="256" spans="1:11" ht="36.6" x14ac:dyDescent="0.3">
      <c r="A256" s="67"/>
      <c r="B256" s="64"/>
      <c r="C256" s="68"/>
      <c r="D256" s="68"/>
      <c r="E256" s="84"/>
      <c r="F256" s="84"/>
      <c r="G256" s="78"/>
      <c r="H256" s="16" t="s">
        <v>9</v>
      </c>
      <c r="I256" s="15">
        <v>0</v>
      </c>
      <c r="J256" s="15">
        <v>0</v>
      </c>
      <c r="K256" s="15">
        <v>0</v>
      </c>
    </row>
    <row r="257" spans="1:11" s="45" customFormat="1" ht="12" x14ac:dyDescent="0.25">
      <c r="A257" s="21" t="s">
        <v>142</v>
      </c>
      <c r="B257" s="11" t="s">
        <v>143</v>
      </c>
      <c r="C257" s="5"/>
      <c r="D257" s="21"/>
      <c r="E257" s="21"/>
      <c r="F257" s="21"/>
      <c r="G257" s="53"/>
      <c r="H257" s="12"/>
      <c r="I257" s="12"/>
      <c r="J257" s="12"/>
      <c r="K257" s="12"/>
    </row>
    <row r="258" spans="1:11" s="45" customFormat="1" ht="12" customHeight="1" x14ac:dyDescent="0.25">
      <c r="A258" s="21"/>
      <c r="B258" s="67" t="s">
        <v>144</v>
      </c>
      <c r="C258" s="64" t="s">
        <v>331</v>
      </c>
      <c r="D258" s="64" t="s">
        <v>332</v>
      </c>
      <c r="E258" s="67">
        <v>1</v>
      </c>
      <c r="F258" s="67">
        <v>1</v>
      </c>
      <c r="G258" s="66"/>
      <c r="H258" s="13" t="s">
        <v>5</v>
      </c>
      <c r="I258" s="12">
        <f>I259+I260+I261</f>
        <v>18296.400000000001</v>
      </c>
      <c r="J258" s="12">
        <f>J259+J260+J261</f>
        <v>18296.400000000001</v>
      </c>
      <c r="K258" s="12">
        <f>J258/I258*100</f>
        <v>100</v>
      </c>
    </row>
    <row r="259" spans="1:11" s="45" customFormat="1" ht="24" x14ac:dyDescent="0.25">
      <c r="A259" s="21"/>
      <c r="B259" s="67"/>
      <c r="C259" s="64"/>
      <c r="D259" s="64"/>
      <c r="E259" s="67"/>
      <c r="F259" s="67"/>
      <c r="G259" s="66"/>
      <c r="H259" s="16" t="s">
        <v>6</v>
      </c>
      <c r="I259" s="12">
        <v>14700</v>
      </c>
      <c r="J259" s="12">
        <v>14700</v>
      </c>
      <c r="K259" s="12">
        <f t="shared" ref="K259:K261" si="13">J259/I259*100</f>
        <v>100</v>
      </c>
    </row>
    <row r="260" spans="1:11" s="45" customFormat="1" ht="36" x14ac:dyDescent="0.25">
      <c r="A260" s="21"/>
      <c r="B260" s="67"/>
      <c r="C260" s="64"/>
      <c r="D260" s="64"/>
      <c r="E260" s="67"/>
      <c r="F260" s="67"/>
      <c r="G260" s="66"/>
      <c r="H260" s="16" t="s">
        <v>7</v>
      </c>
      <c r="I260" s="12">
        <v>300</v>
      </c>
      <c r="J260" s="12">
        <v>300</v>
      </c>
      <c r="K260" s="12">
        <f t="shared" si="13"/>
        <v>100</v>
      </c>
    </row>
    <row r="261" spans="1:11" s="45" customFormat="1" ht="24" x14ac:dyDescent="0.25">
      <c r="A261" s="21"/>
      <c r="B261" s="67"/>
      <c r="C261" s="64"/>
      <c r="D261" s="64"/>
      <c r="E261" s="67"/>
      <c r="F261" s="67"/>
      <c r="G261" s="66"/>
      <c r="H261" s="16" t="s">
        <v>8</v>
      </c>
      <c r="I261" s="12">
        <v>3296.4</v>
      </c>
      <c r="J261" s="12">
        <v>3296.4</v>
      </c>
      <c r="K261" s="12">
        <f t="shared" si="13"/>
        <v>100</v>
      </c>
    </row>
    <row r="262" spans="1:11" s="45" customFormat="1" ht="36" x14ac:dyDescent="0.25">
      <c r="A262" s="21"/>
      <c r="B262" s="67"/>
      <c r="C262" s="64"/>
      <c r="D262" s="64"/>
      <c r="E262" s="67"/>
      <c r="F262" s="67"/>
      <c r="G262" s="66"/>
      <c r="H262" s="16" t="s">
        <v>9</v>
      </c>
      <c r="I262" s="12"/>
      <c r="J262" s="12"/>
      <c r="K262" s="12"/>
    </row>
    <row r="263" spans="1:11" ht="75" customHeight="1" x14ac:dyDescent="0.3">
      <c r="A263" s="67" t="s">
        <v>145</v>
      </c>
      <c r="B263" s="68" t="s">
        <v>146</v>
      </c>
      <c r="C263" s="68" t="s">
        <v>230</v>
      </c>
      <c r="D263" s="68" t="s">
        <v>147</v>
      </c>
      <c r="E263" s="79">
        <v>4</v>
      </c>
      <c r="F263" s="79">
        <v>4</v>
      </c>
      <c r="G263" s="69" t="s">
        <v>271</v>
      </c>
      <c r="H263" s="13" t="s">
        <v>5</v>
      </c>
      <c r="I263" s="14">
        <v>0</v>
      </c>
      <c r="J263" s="14">
        <v>0</v>
      </c>
      <c r="K263" s="14">
        <v>0</v>
      </c>
    </row>
    <row r="264" spans="1:11" ht="24.6" x14ac:dyDescent="0.3">
      <c r="A264" s="67"/>
      <c r="B264" s="68"/>
      <c r="C264" s="68"/>
      <c r="D264" s="68"/>
      <c r="E264" s="79"/>
      <c r="F264" s="79"/>
      <c r="G264" s="69"/>
      <c r="H264" s="16" t="s">
        <v>6</v>
      </c>
      <c r="I264" s="15">
        <v>0</v>
      </c>
      <c r="J264" s="15">
        <v>0</v>
      </c>
      <c r="K264" s="15">
        <v>0</v>
      </c>
    </row>
    <row r="265" spans="1:11" ht="36.6" x14ac:dyDescent="0.3">
      <c r="A265" s="67"/>
      <c r="B265" s="68"/>
      <c r="C265" s="68"/>
      <c r="D265" s="68"/>
      <c r="E265" s="79"/>
      <c r="F265" s="79"/>
      <c r="G265" s="69"/>
      <c r="H265" s="16" t="s">
        <v>7</v>
      </c>
      <c r="I265" s="15">
        <v>0</v>
      </c>
      <c r="J265" s="15">
        <v>0</v>
      </c>
      <c r="K265" s="15">
        <v>0</v>
      </c>
    </row>
    <row r="266" spans="1:11" ht="24.6" x14ac:dyDescent="0.3">
      <c r="A266" s="67"/>
      <c r="B266" s="68"/>
      <c r="C266" s="68"/>
      <c r="D266" s="68"/>
      <c r="E266" s="79"/>
      <c r="F266" s="79"/>
      <c r="G266" s="69"/>
      <c r="H266" s="16" t="s">
        <v>8</v>
      </c>
      <c r="I266" s="15">
        <v>0</v>
      </c>
      <c r="J266" s="15">
        <v>0</v>
      </c>
      <c r="K266" s="15">
        <v>0</v>
      </c>
    </row>
    <row r="267" spans="1:11" ht="36.6" x14ac:dyDescent="0.3">
      <c r="A267" s="67"/>
      <c r="B267" s="68"/>
      <c r="C267" s="68"/>
      <c r="D267" s="68"/>
      <c r="E267" s="79"/>
      <c r="F267" s="79"/>
      <c r="G267" s="69"/>
      <c r="H267" s="16" t="s">
        <v>9</v>
      </c>
      <c r="I267" s="15">
        <v>0</v>
      </c>
      <c r="J267" s="15">
        <v>0</v>
      </c>
      <c r="K267" s="15">
        <v>0</v>
      </c>
    </row>
    <row r="268" spans="1:11" s="46" customFormat="1" ht="17.25" customHeight="1" x14ac:dyDescent="0.25">
      <c r="A268" s="24" t="s">
        <v>148</v>
      </c>
      <c r="B268" s="67" t="s">
        <v>257</v>
      </c>
      <c r="C268" s="67"/>
      <c r="D268" s="67"/>
      <c r="E268" s="67"/>
      <c r="F268" s="67"/>
      <c r="G268" s="67"/>
      <c r="H268" s="67"/>
      <c r="I268" s="67"/>
      <c r="J268" s="67"/>
      <c r="K268" s="67"/>
    </row>
    <row r="269" spans="1:11" ht="84" customHeight="1" x14ac:dyDescent="0.3">
      <c r="A269" s="67" t="s">
        <v>149</v>
      </c>
      <c r="B269" s="5" t="s">
        <v>262</v>
      </c>
      <c r="C269" s="68" t="s">
        <v>263</v>
      </c>
      <c r="D269" s="5" t="s">
        <v>150</v>
      </c>
      <c r="E269" s="24">
        <v>4</v>
      </c>
      <c r="F269" s="24">
        <v>4</v>
      </c>
      <c r="G269" s="69" t="s">
        <v>341</v>
      </c>
      <c r="H269" s="13" t="s">
        <v>5</v>
      </c>
      <c r="I269" s="15">
        <v>0</v>
      </c>
      <c r="J269" s="15">
        <v>0</v>
      </c>
      <c r="K269" s="15">
        <v>0</v>
      </c>
    </row>
    <row r="270" spans="1:11" ht="97.5" customHeight="1" x14ac:dyDescent="0.3">
      <c r="A270" s="67"/>
      <c r="B270" s="19" t="s">
        <v>258</v>
      </c>
      <c r="C270" s="68"/>
      <c r="D270" s="5" t="s">
        <v>150</v>
      </c>
      <c r="E270" s="24">
        <v>12</v>
      </c>
      <c r="F270" s="24">
        <v>46</v>
      </c>
      <c r="G270" s="69"/>
      <c r="H270" s="16" t="s">
        <v>6</v>
      </c>
      <c r="I270" s="15">
        <v>0</v>
      </c>
      <c r="J270" s="15">
        <v>0</v>
      </c>
      <c r="K270" s="15">
        <v>0</v>
      </c>
    </row>
    <row r="271" spans="1:11" ht="59.25" customHeight="1" x14ac:dyDescent="0.3">
      <c r="A271" s="24" t="s">
        <v>151</v>
      </c>
      <c r="B271" s="5" t="s">
        <v>259</v>
      </c>
      <c r="C271" s="68"/>
      <c r="D271" s="5" t="s">
        <v>152</v>
      </c>
      <c r="E271" s="24">
        <v>1</v>
      </c>
      <c r="F271" s="24">
        <v>2</v>
      </c>
      <c r="G271" s="69"/>
      <c r="H271" s="16" t="s">
        <v>7</v>
      </c>
      <c r="I271" s="15">
        <v>0</v>
      </c>
      <c r="J271" s="15">
        <v>0</v>
      </c>
      <c r="K271" s="15">
        <v>0</v>
      </c>
    </row>
    <row r="272" spans="1:11" ht="74.400000000000006" customHeight="1" x14ac:dyDescent="0.3">
      <c r="A272" s="24" t="s">
        <v>153</v>
      </c>
      <c r="B272" s="5" t="s">
        <v>260</v>
      </c>
      <c r="C272" s="68"/>
      <c r="D272" s="19" t="s">
        <v>154</v>
      </c>
      <c r="E272" s="24">
        <v>2</v>
      </c>
      <c r="F272" s="24">
        <v>0</v>
      </c>
      <c r="G272" s="69"/>
      <c r="H272" s="16" t="s">
        <v>8</v>
      </c>
      <c r="I272" s="15">
        <v>0</v>
      </c>
      <c r="J272" s="15">
        <v>0</v>
      </c>
      <c r="K272" s="15">
        <v>0</v>
      </c>
    </row>
    <row r="273" spans="1:11" ht="48.75" customHeight="1" x14ac:dyDescent="0.3">
      <c r="A273" s="24" t="s">
        <v>155</v>
      </c>
      <c r="B273" s="19" t="s">
        <v>261</v>
      </c>
      <c r="C273" s="68"/>
      <c r="D273" s="5" t="s">
        <v>156</v>
      </c>
      <c r="E273" s="24">
        <v>101</v>
      </c>
      <c r="F273" s="24">
        <v>96.9</v>
      </c>
      <c r="G273" s="69"/>
      <c r="H273" s="74" t="s">
        <v>9</v>
      </c>
      <c r="I273" s="70">
        <v>0</v>
      </c>
      <c r="J273" s="70">
        <v>0</v>
      </c>
      <c r="K273" s="70">
        <v>0</v>
      </c>
    </row>
    <row r="274" spans="1:11" ht="36.6" x14ac:dyDescent="0.3">
      <c r="A274" s="24" t="s">
        <v>157</v>
      </c>
      <c r="B274" s="19" t="s">
        <v>158</v>
      </c>
      <c r="C274" s="68"/>
      <c r="D274" s="47" t="s">
        <v>159</v>
      </c>
      <c r="E274" s="24">
        <v>1</v>
      </c>
      <c r="F274" s="24">
        <v>1</v>
      </c>
      <c r="G274" s="69"/>
      <c r="H274" s="74"/>
      <c r="I274" s="70"/>
      <c r="J274" s="70"/>
      <c r="K274" s="70"/>
    </row>
    <row r="275" spans="1:11" ht="186" customHeight="1" x14ac:dyDescent="0.3">
      <c r="A275" s="24" t="s">
        <v>160</v>
      </c>
      <c r="B275" s="19" t="s">
        <v>161</v>
      </c>
      <c r="C275" s="68"/>
      <c r="D275" s="5" t="s">
        <v>162</v>
      </c>
      <c r="E275" s="24">
        <v>2</v>
      </c>
      <c r="F275" s="24">
        <v>8</v>
      </c>
      <c r="G275" s="69"/>
      <c r="H275" s="74"/>
      <c r="I275" s="70"/>
      <c r="J275" s="70"/>
      <c r="K275" s="70"/>
    </row>
    <row r="276" spans="1:11" x14ac:dyDescent="0.3">
      <c r="A276" s="24" t="s">
        <v>163</v>
      </c>
      <c r="B276" s="81" t="s">
        <v>164</v>
      </c>
      <c r="C276" s="81"/>
      <c r="D276" s="81"/>
      <c r="E276" s="81"/>
      <c r="F276" s="81"/>
      <c r="G276" s="81"/>
      <c r="H276" s="81"/>
      <c r="I276" s="81"/>
      <c r="J276" s="81"/>
      <c r="K276" s="81"/>
    </row>
    <row r="277" spans="1:11" ht="93.75" customHeight="1" x14ac:dyDescent="0.3">
      <c r="A277" s="24" t="s">
        <v>165</v>
      </c>
      <c r="B277" s="5" t="s">
        <v>166</v>
      </c>
      <c r="C277" s="2" t="s">
        <v>263</v>
      </c>
      <c r="D277" s="5" t="s">
        <v>264</v>
      </c>
      <c r="E277" s="24">
        <v>4</v>
      </c>
      <c r="F277" s="21">
        <v>4</v>
      </c>
      <c r="G277" s="69" t="s">
        <v>342</v>
      </c>
      <c r="H277" s="13" t="s">
        <v>5</v>
      </c>
      <c r="I277" s="14">
        <v>0</v>
      </c>
      <c r="J277" s="14">
        <v>0</v>
      </c>
      <c r="K277" s="14">
        <v>0</v>
      </c>
    </row>
    <row r="278" spans="1:11" ht="99.75" customHeight="1" x14ac:dyDescent="0.3">
      <c r="A278" s="24" t="s">
        <v>167</v>
      </c>
      <c r="B278" s="19" t="s">
        <v>168</v>
      </c>
      <c r="C278" s="2" t="s">
        <v>263</v>
      </c>
      <c r="D278" s="5" t="s">
        <v>265</v>
      </c>
      <c r="E278" s="24">
        <v>100</v>
      </c>
      <c r="F278" s="21">
        <v>100</v>
      </c>
      <c r="G278" s="69"/>
      <c r="H278" s="16" t="s">
        <v>6</v>
      </c>
      <c r="I278" s="15">
        <v>0</v>
      </c>
      <c r="J278" s="15">
        <v>0</v>
      </c>
      <c r="K278" s="15">
        <v>0</v>
      </c>
    </row>
    <row r="279" spans="1:11" ht="78.75" customHeight="1" x14ac:dyDescent="0.3">
      <c r="A279" s="24" t="s">
        <v>169</v>
      </c>
      <c r="B279" s="19" t="s">
        <v>170</v>
      </c>
      <c r="C279" s="2" t="s">
        <v>263</v>
      </c>
      <c r="D279" s="5" t="s">
        <v>266</v>
      </c>
      <c r="E279" s="20">
        <v>1</v>
      </c>
      <c r="F279" s="20">
        <v>1</v>
      </c>
      <c r="G279" s="69"/>
      <c r="H279" s="16" t="s">
        <v>7</v>
      </c>
      <c r="I279" s="15">
        <v>0</v>
      </c>
      <c r="J279" s="15">
        <v>0</v>
      </c>
      <c r="K279" s="15">
        <v>0</v>
      </c>
    </row>
    <row r="280" spans="1:11" ht="74.25" customHeight="1" x14ac:dyDescent="0.3">
      <c r="A280" s="24" t="s">
        <v>171</v>
      </c>
      <c r="B280" s="19" t="s">
        <v>172</v>
      </c>
      <c r="C280" s="2" t="s">
        <v>263</v>
      </c>
      <c r="D280" s="19" t="s">
        <v>267</v>
      </c>
      <c r="E280" s="20">
        <v>3</v>
      </c>
      <c r="F280" s="20">
        <v>2</v>
      </c>
      <c r="G280" s="69"/>
      <c r="H280" s="16" t="s">
        <v>8</v>
      </c>
      <c r="I280" s="15">
        <v>0</v>
      </c>
      <c r="J280" s="15">
        <v>0</v>
      </c>
      <c r="K280" s="15">
        <v>0</v>
      </c>
    </row>
    <row r="281" spans="1:11" ht="93" customHeight="1" x14ac:dyDescent="0.3">
      <c r="A281" s="24" t="s">
        <v>173</v>
      </c>
      <c r="B281" s="19" t="s">
        <v>174</v>
      </c>
      <c r="C281" s="2" t="s">
        <v>263</v>
      </c>
      <c r="D281" s="19" t="s">
        <v>268</v>
      </c>
      <c r="E281" s="20">
        <v>2</v>
      </c>
      <c r="F281" s="20">
        <v>120</v>
      </c>
      <c r="G281" s="69"/>
      <c r="H281" s="16" t="s">
        <v>9</v>
      </c>
      <c r="I281" s="15">
        <v>0</v>
      </c>
      <c r="J281" s="15">
        <v>0</v>
      </c>
      <c r="K281" s="15">
        <v>0</v>
      </c>
    </row>
    <row r="282" spans="1:11" ht="62.25" customHeight="1" x14ac:dyDescent="0.3">
      <c r="A282" s="67" t="s">
        <v>175</v>
      </c>
      <c r="B282" s="64" t="s">
        <v>176</v>
      </c>
      <c r="C282" s="68" t="s">
        <v>263</v>
      </c>
      <c r="D282" s="68" t="s">
        <v>335</v>
      </c>
      <c r="E282" s="67">
        <v>1</v>
      </c>
      <c r="F282" s="67">
        <v>1</v>
      </c>
      <c r="G282" s="69" t="s">
        <v>283</v>
      </c>
      <c r="H282" s="13" t="s">
        <v>5</v>
      </c>
      <c r="I282" s="14">
        <f>I283+I284+I285+I286</f>
        <v>5000</v>
      </c>
      <c r="J282" s="14">
        <f>J283+J284+J285+J286</f>
        <v>5000</v>
      </c>
      <c r="K282" s="14">
        <f t="shared" ref="K282" si="14">J282/I282*100</f>
        <v>100</v>
      </c>
    </row>
    <row r="283" spans="1:11" ht="21" customHeight="1" x14ac:dyDescent="0.3">
      <c r="A283" s="67"/>
      <c r="B283" s="64"/>
      <c r="C283" s="68"/>
      <c r="D283" s="68"/>
      <c r="E283" s="67"/>
      <c r="F283" s="67"/>
      <c r="G283" s="69"/>
      <c r="H283" s="16" t="s">
        <v>6</v>
      </c>
      <c r="I283" s="15">
        <v>0</v>
      </c>
      <c r="J283" s="15">
        <v>0</v>
      </c>
      <c r="K283" s="15">
        <v>0</v>
      </c>
    </row>
    <row r="284" spans="1:11" ht="15.75" customHeight="1" x14ac:dyDescent="0.3">
      <c r="A284" s="67"/>
      <c r="B284" s="64"/>
      <c r="C284" s="68"/>
      <c r="D284" s="68"/>
      <c r="E284" s="67"/>
      <c r="F284" s="67"/>
      <c r="G284" s="69"/>
      <c r="H284" s="16" t="s">
        <v>7</v>
      </c>
      <c r="I284" s="15">
        <v>0</v>
      </c>
      <c r="J284" s="15">
        <v>0</v>
      </c>
      <c r="K284" s="15">
        <v>0</v>
      </c>
    </row>
    <row r="285" spans="1:11" ht="18.75" customHeight="1" x14ac:dyDescent="0.3">
      <c r="A285" s="67"/>
      <c r="B285" s="64"/>
      <c r="C285" s="68"/>
      <c r="D285" s="68"/>
      <c r="E285" s="67"/>
      <c r="F285" s="67"/>
      <c r="G285" s="69"/>
      <c r="H285" s="16" t="s">
        <v>8</v>
      </c>
      <c r="I285" s="15">
        <v>0</v>
      </c>
      <c r="J285" s="15">
        <v>0</v>
      </c>
      <c r="K285" s="15">
        <v>0</v>
      </c>
    </row>
    <row r="286" spans="1:11" ht="24.75" customHeight="1" x14ac:dyDescent="0.3">
      <c r="A286" s="67"/>
      <c r="B286" s="64"/>
      <c r="C286" s="68"/>
      <c r="D286" s="68"/>
      <c r="E286" s="67"/>
      <c r="F286" s="67"/>
      <c r="G286" s="69"/>
      <c r="H286" s="16" t="s">
        <v>9</v>
      </c>
      <c r="I286" s="15">
        <v>5000</v>
      </c>
      <c r="J286" s="15">
        <v>5000</v>
      </c>
      <c r="K286" s="15">
        <f t="shared" ref="K286" si="15">J286/I286*100</f>
        <v>100</v>
      </c>
    </row>
    <row r="287" spans="1:11" ht="93" customHeight="1" x14ac:dyDescent="0.3">
      <c r="A287" s="67" t="s">
        <v>333</v>
      </c>
      <c r="B287" s="64" t="s">
        <v>334</v>
      </c>
      <c r="C287" s="68" t="s">
        <v>263</v>
      </c>
      <c r="D287" s="68" t="s">
        <v>336</v>
      </c>
      <c r="E287" s="67">
        <v>1</v>
      </c>
      <c r="F287" s="67">
        <v>0</v>
      </c>
      <c r="G287" s="69" t="s">
        <v>343</v>
      </c>
      <c r="H287" s="13" t="s">
        <v>5</v>
      </c>
      <c r="I287" s="15">
        <v>1500</v>
      </c>
      <c r="J287" s="15">
        <v>0</v>
      </c>
      <c r="K287" s="15"/>
    </row>
    <row r="288" spans="1:11" ht="24.75" customHeight="1" x14ac:dyDescent="0.3">
      <c r="A288" s="67"/>
      <c r="B288" s="64"/>
      <c r="C288" s="68"/>
      <c r="D288" s="68"/>
      <c r="E288" s="67"/>
      <c r="F288" s="67"/>
      <c r="G288" s="69"/>
      <c r="H288" s="16" t="s">
        <v>6</v>
      </c>
      <c r="I288" s="15"/>
      <c r="J288" s="15"/>
      <c r="K288" s="15"/>
    </row>
    <row r="289" spans="1:11" ht="24.75" customHeight="1" x14ac:dyDescent="0.3">
      <c r="A289" s="67"/>
      <c r="B289" s="64"/>
      <c r="C289" s="68"/>
      <c r="D289" s="68"/>
      <c r="E289" s="67"/>
      <c r="F289" s="67"/>
      <c r="G289" s="69"/>
      <c r="H289" s="16" t="s">
        <v>7</v>
      </c>
      <c r="I289" s="15"/>
      <c r="J289" s="15"/>
      <c r="K289" s="15"/>
    </row>
    <row r="290" spans="1:11" ht="24.75" customHeight="1" x14ac:dyDescent="0.3">
      <c r="A290" s="67"/>
      <c r="B290" s="64"/>
      <c r="C290" s="68"/>
      <c r="D290" s="68"/>
      <c r="E290" s="67"/>
      <c r="F290" s="67"/>
      <c r="G290" s="69"/>
      <c r="H290" s="16" t="s">
        <v>8</v>
      </c>
      <c r="I290" s="15"/>
      <c r="J290" s="15"/>
      <c r="K290" s="15"/>
    </row>
    <row r="291" spans="1:11" ht="34.200000000000003" customHeight="1" x14ac:dyDescent="0.3">
      <c r="A291" s="67"/>
      <c r="B291" s="64"/>
      <c r="C291" s="68"/>
      <c r="D291" s="68"/>
      <c r="E291" s="67"/>
      <c r="F291" s="67"/>
      <c r="G291" s="69"/>
      <c r="H291" s="16" t="s">
        <v>9</v>
      </c>
      <c r="I291" s="15">
        <v>1500</v>
      </c>
      <c r="J291" s="15">
        <v>0</v>
      </c>
      <c r="K291" s="15"/>
    </row>
    <row r="292" spans="1:11" x14ac:dyDescent="0.3">
      <c r="A292" s="48" t="s">
        <v>177</v>
      </c>
      <c r="B292" s="48" t="s">
        <v>178</v>
      </c>
      <c r="C292" s="48"/>
      <c r="D292" s="48"/>
      <c r="E292" s="48"/>
      <c r="F292" s="48"/>
      <c r="G292" s="53"/>
      <c r="H292" s="12"/>
      <c r="I292" s="15"/>
      <c r="J292" s="15"/>
      <c r="K292" s="15"/>
    </row>
    <row r="293" spans="1:11" x14ac:dyDescent="0.3">
      <c r="A293" s="37" t="s">
        <v>179</v>
      </c>
      <c r="B293" s="37"/>
      <c r="C293" s="37"/>
      <c r="D293" s="37"/>
      <c r="E293" s="37"/>
      <c r="F293" s="37"/>
      <c r="G293" s="53"/>
      <c r="H293" s="12"/>
      <c r="I293" s="15"/>
      <c r="J293" s="15"/>
      <c r="K293" s="15"/>
    </row>
    <row r="294" spans="1:11" ht="104.4" customHeight="1" x14ac:dyDescent="0.3">
      <c r="A294" s="67" t="s">
        <v>180</v>
      </c>
      <c r="B294" s="64" t="s">
        <v>181</v>
      </c>
      <c r="C294" s="64" t="s">
        <v>269</v>
      </c>
      <c r="D294" s="26" t="s">
        <v>182</v>
      </c>
      <c r="E294" s="20">
        <v>102095</v>
      </c>
      <c r="F294" s="20">
        <v>155426.79999999999</v>
      </c>
      <c r="G294" s="78" t="s">
        <v>347</v>
      </c>
      <c r="H294" s="13" t="s">
        <v>5</v>
      </c>
      <c r="I294" s="14"/>
      <c r="J294" s="14"/>
      <c r="K294" s="14"/>
    </row>
    <row r="295" spans="1:11" ht="117.75" customHeight="1" x14ac:dyDescent="0.3">
      <c r="A295" s="67"/>
      <c r="B295" s="64"/>
      <c r="C295" s="64"/>
      <c r="D295" s="26" t="s">
        <v>183</v>
      </c>
      <c r="E295" s="20">
        <v>6124</v>
      </c>
      <c r="F295" s="20">
        <v>9542</v>
      </c>
      <c r="G295" s="78"/>
      <c r="H295" s="16" t="s">
        <v>6</v>
      </c>
      <c r="I295" s="15">
        <v>0</v>
      </c>
      <c r="J295" s="15">
        <v>0</v>
      </c>
      <c r="K295" s="15">
        <v>0</v>
      </c>
    </row>
    <row r="296" spans="1:11" ht="91.5" customHeight="1" x14ac:dyDescent="0.3">
      <c r="A296" s="67"/>
      <c r="B296" s="64"/>
      <c r="C296" s="64"/>
      <c r="D296" s="26" t="s">
        <v>184</v>
      </c>
      <c r="E296" s="20">
        <v>55.8</v>
      </c>
      <c r="F296" s="20">
        <v>48.2</v>
      </c>
      <c r="G296" s="78"/>
      <c r="H296" s="16" t="s">
        <v>7</v>
      </c>
      <c r="I296" s="15">
        <v>0</v>
      </c>
      <c r="J296" s="15">
        <v>0</v>
      </c>
      <c r="K296" s="15">
        <v>0</v>
      </c>
    </row>
    <row r="297" spans="1:11" ht="69" customHeight="1" x14ac:dyDescent="0.3">
      <c r="A297" s="67"/>
      <c r="B297" s="64"/>
      <c r="C297" s="64"/>
      <c r="D297" s="26" t="s">
        <v>185</v>
      </c>
      <c r="E297" s="20">
        <v>104</v>
      </c>
      <c r="F297" s="20">
        <v>111.6</v>
      </c>
      <c r="G297" s="78"/>
      <c r="H297" s="16" t="s">
        <v>8</v>
      </c>
      <c r="I297" s="15">
        <v>0</v>
      </c>
      <c r="J297" s="15">
        <v>0</v>
      </c>
      <c r="K297" s="15">
        <v>0</v>
      </c>
    </row>
    <row r="298" spans="1:11" ht="75" customHeight="1" x14ac:dyDescent="0.3">
      <c r="A298" s="67"/>
      <c r="B298" s="64"/>
      <c r="C298" s="64"/>
      <c r="D298" s="26" t="s">
        <v>186</v>
      </c>
      <c r="E298" s="20">
        <v>643517</v>
      </c>
      <c r="F298" s="4">
        <v>446158</v>
      </c>
      <c r="G298" s="78"/>
      <c r="H298" s="74" t="s">
        <v>9</v>
      </c>
      <c r="I298" s="74">
        <v>0</v>
      </c>
      <c r="J298" s="74">
        <v>0</v>
      </c>
      <c r="K298" s="74">
        <v>0</v>
      </c>
    </row>
    <row r="299" spans="1:11" ht="48" x14ac:dyDescent="0.3">
      <c r="A299" s="67"/>
      <c r="B299" s="64"/>
      <c r="C299" s="64"/>
      <c r="D299" s="26" t="s">
        <v>187</v>
      </c>
      <c r="E299" s="20">
        <v>288894</v>
      </c>
      <c r="F299" s="4">
        <v>416400</v>
      </c>
      <c r="G299" s="78"/>
      <c r="H299" s="74"/>
      <c r="I299" s="74"/>
      <c r="J299" s="74"/>
      <c r="K299" s="74"/>
    </row>
    <row r="300" spans="1:11" ht="30" customHeight="1" x14ac:dyDescent="0.3">
      <c r="A300" s="67"/>
      <c r="B300" s="64"/>
      <c r="C300" s="64"/>
      <c r="D300" s="26" t="s">
        <v>188</v>
      </c>
      <c r="E300" s="20">
        <v>665729</v>
      </c>
      <c r="F300" s="4">
        <v>571592</v>
      </c>
      <c r="G300" s="78"/>
      <c r="H300" s="74"/>
      <c r="I300" s="74"/>
      <c r="J300" s="74"/>
      <c r="K300" s="74"/>
    </row>
    <row r="301" spans="1:11" ht="48" x14ac:dyDescent="0.3">
      <c r="A301" s="67"/>
      <c r="B301" s="64"/>
      <c r="C301" s="64"/>
      <c r="D301" s="26" t="s">
        <v>189</v>
      </c>
      <c r="E301" s="20">
        <v>288894</v>
      </c>
      <c r="F301" s="4">
        <v>416400</v>
      </c>
      <c r="G301" s="78"/>
      <c r="H301" s="74"/>
      <c r="I301" s="74"/>
      <c r="J301" s="74"/>
      <c r="K301" s="74"/>
    </row>
    <row r="302" spans="1:11" ht="48" x14ac:dyDescent="0.3">
      <c r="A302" s="67"/>
      <c r="B302" s="64"/>
      <c r="C302" s="64"/>
      <c r="D302" s="26" t="s">
        <v>190</v>
      </c>
      <c r="E302" s="20">
        <v>95</v>
      </c>
      <c r="F302" s="20">
        <v>95.5</v>
      </c>
      <c r="G302" s="78"/>
      <c r="H302" s="74"/>
      <c r="I302" s="74"/>
      <c r="J302" s="74"/>
      <c r="K302" s="74"/>
    </row>
    <row r="303" spans="1:11" ht="72.75" customHeight="1" x14ac:dyDescent="0.3">
      <c r="A303" s="37" t="s">
        <v>191</v>
      </c>
      <c r="B303" s="2" t="s">
        <v>192</v>
      </c>
      <c r="C303" s="64" t="s">
        <v>269</v>
      </c>
      <c r="D303" s="2" t="s">
        <v>284</v>
      </c>
      <c r="E303" s="20">
        <v>396</v>
      </c>
      <c r="F303" s="20">
        <v>138</v>
      </c>
      <c r="G303" s="78"/>
      <c r="H303" s="13" t="s">
        <v>5</v>
      </c>
      <c r="I303" s="14">
        <v>0</v>
      </c>
      <c r="J303" s="14">
        <v>0</v>
      </c>
      <c r="K303" s="14">
        <v>0</v>
      </c>
    </row>
    <row r="304" spans="1:11" ht="61.5" customHeight="1" x14ac:dyDescent="0.3">
      <c r="A304" s="37" t="s">
        <v>193</v>
      </c>
      <c r="B304" s="2" t="s">
        <v>194</v>
      </c>
      <c r="C304" s="64"/>
      <c r="D304" s="68" t="s">
        <v>285</v>
      </c>
      <c r="E304" s="79">
        <v>22</v>
      </c>
      <c r="F304" s="79">
        <v>23</v>
      </c>
      <c r="G304" s="78"/>
      <c r="H304" s="16" t="s">
        <v>6</v>
      </c>
      <c r="I304" s="15">
        <v>0</v>
      </c>
      <c r="J304" s="15">
        <v>0</v>
      </c>
      <c r="K304" s="15">
        <v>0</v>
      </c>
    </row>
    <row r="305" spans="1:11" ht="48" customHeight="1" x14ac:dyDescent="0.3">
      <c r="A305" s="79" t="s">
        <v>195</v>
      </c>
      <c r="B305" s="68" t="s">
        <v>196</v>
      </c>
      <c r="C305" s="64"/>
      <c r="D305" s="68"/>
      <c r="E305" s="79"/>
      <c r="F305" s="79"/>
      <c r="G305" s="78"/>
      <c r="H305" s="16" t="s">
        <v>7</v>
      </c>
      <c r="I305" s="15">
        <v>0</v>
      </c>
      <c r="J305" s="15">
        <v>0</v>
      </c>
      <c r="K305" s="15">
        <v>0</v>
      </c>
    </row>
    <row r="306" spans="1:11" ht="45.75" customHeight="1" x14ac:dyDescent="0.3">
      <c r="A306" s="79"/>
      <c r="B306" s="68"/>
      <c r="C306" s="64"/>
      <c r="D306" s="68"/>
      <c r="E306" s="79"/>
      <c r="F306" s="79"/>
      <c r="G306" s="78"/>
      <c r="H306" s="16" t="s">
        <v>8</v>
      </c>
      <c r="I306" s="15">
        <v>0</v>
      </c>
      <c r="J306" s="15">
        <v>0</v>
      </c>
      <c r="K306" s="15">
        <v>0</v>
      </c>
    </row>
    <row r="307" spans="1:11" ht="45.75" customHeight="1" x14ac:dyDescent="0.3">
      <c r="A307" s="79"/>
      <c r="B307" s="68"/>
      <c r="C307" s="64"/>
      <c r="D307" s="68"/>
      <c r="E307" s="79"/>
      <c r="F307" s="79"/>
      <c r="G307" s="78"/>
      <c r="H307" s="9" t="s">
        <v>9</v>
      </c>
      <c r="I307" s="15">
        <v>0</v>
      </c>
      <c r="J307" s="15">
        <v>0</v>
      </c>
      <c r="K307" s="15">
        <v>0</v>
      </c>
    </row>
    <row r="308" spans="1:11" x14ac:dyDescent="0.3">
      <c r="A308" s="48" t="s">
        <v>197</v>
      </c>
      <c r="B308" s="48" t="s">
        <v>198</v>
      </c>
      <c r="C308" s="48"/>
      <c r="D308" s="48"/>
      <c r="E308" s="21"/>
      <c r="F308" s="21"/>
      <c r="G308" s="53"/>
      <c r="H308" s="9"/>
      <c r="I308" s="15"/>
      <c r="J308" s="15"/>
      <c r="K308" s="15"/>
    </row>
    <row r="309" spans="1:11" ht="99.75" customHeight="1" x14ac:dyDescent="0.3">
      <c r="A309" s="64" t="s">
        <v>180</v>
      </c>
      <c r="B309" s="83" t="s">
        <v>199</v>
      </c>
      <c r="C309" s="68" t="s">
        <v>270</v>
      </c>
      <c r="D309" s="26" t="s">
        <v>200</v>
      </c>
      <c r="E309" s="20">
        <v>88</v>
      </c>
      <c r="F309" s="20">
        <v>85.6</v>
      </c>
      <c r="G309" s="54" t="s">
        <v>346</v>
      </c>
      <c r="H309" s="13" t="s">
        <v>5</v>
      </c>
      <c r="I309" s="14">
        <v>0</v>
      </c>
      <c r="J309" s="14">
        <v>0</v>
      </c>
      <c r="K309" s="14">
        <v>0</v>
      </c>
    </row>
    <row r="310" spans="1:11" ht="82.5" customHeight="1" x14ac:dyDescent="0.3">
      <c r="A310" s="64"/>
      <c r="B310" s="83"/>
      <c r="C310" s="68"/>
      <c r="D310" s="26" t="s">
        <v>201</v>
      </c>
      <c r="E310" s="20">
        <v>74</v>
      </c>
      <c r="F310" s="20">
        <v>78</v>
      </c>
      <c r="G310" s="55"/>
      <c r="H310" s="16" t="s">
        <v>6</v>
      </c>
      <c r="I310" s="15">
        <v>0</v>
      </c>
      <c r="J310" s="15">
        <v>0</v>
      </c>
      <c r="K310" s="15">
        <v>0</v>
      </c>
    </row>
    <row r="311" spans="1:11" ht="71.25" customHeight="1" x14ac:dyDescent="0.3">
      <c r="A311" s="64"/>
      <c r="B311" s="83"/>
      <c r="C311" s="68"/>
      <c r="D311" s="19" t="s">
        <v>202</v>
      </c>
      <c r="E311" s="48"/>
      <c r="F311" s="48"/>
      <c r="G311" s="55"/>
      <c r="H311" s="16" t="s">
        <v>7</v>
      </c>
      <c r="I311" s="15">
        <v>0</v>
      </c>
      <c r="J311" s="15">
        <v>0</v>
      </c>
      <c r="K311" s="15">
        <v>0</v>
      </c>
    </row>
    <row r="312" spans="1:11" ht="90.75" customHeight="1" x14ac:dyDescent="0.3">
      <c r="A312" s="64"/>
      <c r="B312" s="83"/>
      <c r="C312" s="68"/>
      <c r="D312" s="68" t="s">
        <v>203</v>
      </c>
      <c r="E312" s="21"/>
      <c r="F312" s="21"/>
      <c r="G312" s="55"/>
      <c r="H312" s="16" t="s">
        <v>8</v>
      </c>
      <c r="I312" s="15">
        <v>0</v>
      </c>
      <c r="J312" s="15">
        <v>0</v>
      </c>
      <c r="K312" s="15">
        <v>0</v>
      </c>
    </row>
    <row r="313" spans="1:11" ht="90.75" customHeight="1" x14ac:dyDescent="0.3">
      <c r="A313" s="64"/>
      <c r="B313" s="83"/>
      <c r="C313" s="68"/>
      <c r="D313" s="68"/>
      <c r="E313" s="21"/>
      <c r="F313" s="21"/>
      <c r="G313" s="55"/>
      <c r="H313" s="9" t="s">
        <v>9</v>
      </c>
      <c r="I313" s="15">
        <v>0</v>
      </c>
      <c r="J313" s="15">
        <v>0</v>
      </c>
      <c r="K313" s="15">
        <v>0</v>
      </c>
    </row>
    <row r="314" spans="1:11" x14ac:dyDescent="0.3">
      <c r="A314" s="48" t="s">
        <v>204</v>
      </c>
      <c r="B314" s="48" t="s">
        <v>205</v>
      </c>
      <c r="C314" s="48"/>
      <c r="D314" s="21"/>
      <c r="E314" s="21"/>
      <c r="F314" s="21"/>
      <c r="G314" s="53"/>
      <c r="H314" s="9"/>
      <c r="I314" s="15"/>
      <c r="J314" s="15"/>
      <c r="K314" s="15"/>
    </row>
    <row r="315" spans="1:11" ht="73.5" customHeight="1" x14ac:dyDescent="0.3">
      <c r="A315" s="64" t="s">
        <v>206</v>
      </c>
      <c r="B315" s="2" t="s">
        <v>207</v>
      </c>
      <c r="C315" s="4" t="s">
        <v>230</v>
      </c>
      <c r="D315" s="2" t="s">
        <v>208</v>
      </c>
      <c r="E315" s="20"/>
      <c r="F315" s="20"/>
      <c r="G315" s="69" t="s">
        <v>348</v>
      </c>
      <c r="H315" s="13" t="s">
        <v>5</v>
      </c>
      <c r="I315" s="14">
        <v>0</v>
      </c>
      <c r="J315" s="14">
        <v>0</v>
      </c>
      <c r="K315" s="14">
        <v>0</v>
      </c>
    </row>
    <row r="316" spans="1:11" ht="128.4" customHeight="1" x14ac:dyDescent="0.3">
      <c r="A316" s="64"/>
      <c r="B316" s="27" t="s">
        <v>209</v>
      </c>
      <c r="C316" s="4" t="s">
        <v>230</v>
      </c>
      <c r="D316" s="2" t="s">
        <v>208</v>
      </c>
      <c r="E316" s="20"/>
      <c r="F316" s="20"/>
      <c r="G316" s="69"/>
      <c r="H316" s="16" t="s">
        <v>6</v>
      </c>
      <c r="I316" s="15">
        <v>0</v>
      </c>
      <c r="J316" s="15">
        <v>0</v>
      </c>
      <c r="K316" s="15">
        <v>0</v>
      </c>
    </row>
    <row r="317" spans="1:11" ht="60.6" x14ac:dyDescent="0.3">
      <c r="A317" s="67" t="s">
        <v>210</v>
      </c>
      <c r="B317" s="79"/>
      <c r="C317" s="4" t="s">
        <v>230</v>
      </c>
      <c r="D317" s="26" t="s">
        <v>211</v>
      </c>
      <c r="E317" s="49">
        <v>15</v>
      </c>
      <c r="F317" s="49">
        <v>14.7</v>
      </c>
      <c r="G317" s="69"/>
      <c r="H317" s="16" t="s">
        <v>7</v>
      </c>
      <c r="I317" s="6">
        <v>0</v>
      </c>
      <c r="J317" s="6">
        <v>0</v>
      </c>
      <c r="K317" s="6">
        <v>0</v>
      </c>
    </row>
    <row r="318" spans="1:11" ht="60.6" x14ac:dyDescent="0.3">
      <c r="A318" s="67"/>
      <c r="B318" s="79"/>
      <c r="C318" s="4" t="s">
        <v>230</v>
      </c>
      <c r="D318" s="26" t="s">
        <v>212</v>
      </c>
      <c r="E318" s="43">
        <v>63.5</v>
      </c>
      <c r="F318" s="43">
        <v>62.9</v>
      </c>
      <c r="G318" s="69"/>
      <c r="H318" s="16" t="s">
        <v>8</v>
      </c>
      <c r="I318" s="6">
        <v>0</v>
      </c>
      <c r="J318" s="6">
        <v>0</v>
      </c>
      <c r="K318" s="6">
        <v>0</v>
      </c>
    </row>
    <row r="319" spans="1:11" ht="51" customHeight="1" x14ac:dyDescent="0.3">
      <c r="A319" s="67"/>
      <c r="B319" s="79"/>
      <c r="C319" s="4" t="s">
        <v>230</v>
      </c>
      <c r="D319" s="26" t="s">
        <v>213</v>
      </c>
      <c r="E319" s="20">
        <v>40.9</v>
      </c>
      <c r="F319" s="20">
        <v>37.1</v>
      </c>
      <c r="G319" s="69"/>
      <c r="H319" s="74" t="s">
        <v>9</v>
      </c>
      <c r="I319" s="74">
        <v>0</v>
      </c>
      <c r="J319" s="74">
        <v>0</v>
      </c>
      <c r="K319" s="74">
        <v>0</v>
      </c>
    </row>
    <row r="320" spans="1:11" ht="108" x14ac:dyDescent="0.3">
      <c r="A320" s="67"/>
      <c r="B320" s="79"/>
      <c r="C320" s="4" t="s">
        <v>230</v>
      </c>
      <c r="D320" s="26" t="s">
        <v>214</v>
      </c>
      <c r="E320" s="20">
        <v>49.5</v>
      </c>
      <c r="F320" s="20">
        <v>57.7</v>
      </c>
      <c r="G320" s="69"/>
      <c r="H320" s="74"/>
      <c r="I320" s="74"/>
      <c r="J320" s="74"/>
      <c r="K320" s="74"/>
    </row>
    <row r="321" spans="1:11" ht="60.6" x14ac:dyDescent="0.3">
      <c r="A321" s="67"/>
      <c r="B321" s="79"/>
      <c r="C321" s="4" t="s">
        <v>230</v>
      </c>
      <c r="D321" s="26" t="s">
        <v>215</v>
      </c>
      <c r="E321" s="20"/>
      <c r="F321" s="20"/>
      <c r="G321" s="69"/>
      <c r="H321" s="74"/>
      <c r="I321" s="74"/>
      <c r="J321" s="74"/>
      <c r="K321" s="74"/>
    </row>
    <row r="322" spans="1:11" x14ac:dyDescent="0.3">
      <c r="A322" s="67"/>
      <c r="B322" s="79"/>
      <c r="C322" s="37"/>
      <c r="D322" s="26" t="s">
        <v>216</v>
      </c>
      <c r="E322" s="20">
        <v>46.7</v>
      </c>
      <c r="F322" s="20">
        <v>72</v>
      </c>
      <c r="G322" s="69"/>
      <c r="H322" s="74"/>
      <c r="I322" s="74"/>
      <c r="J322" s="74"/>
      <c r="K322" s="74"/>
    </row>
    <row r="323" spans="1:11" x14ac:dyDescent="0.3">
      <c r="A323" s="67"/>
      <c r="B323" s="79"/>
      <c r="C323" s="37"/>
      <c r="D323" s="50" t="s">
        <v>217</v>
      </c>
      <c r="E323" s="20">
        <v>45.1</v>
      </c>
      <c r="F323" s="20">
        <v>67.7</v>
      </c>
      <c r="G323" s="69"/>
      <c r="H323" s="74"/>
      <c r="I323" s="74"/>
      <c r="J323" s="74"/>
      <c r="K323" s="74"/>
    </row>
    <row r="324" spans="1:11" x14ac:dyDescent="0.3">
      <c r="A324" s="67"/>
      <c r="B324" s="79"/>
      <c r="C324" s="37"/>
      <c r="D324" s="26" t="s">
        <v>218</v>
      </c>
      <c r="E324" s="20">
        <v>97.2</v>
      </c>
      <c r="F324" s="20">
        <v>95.1</v>
      </c>
      <c r="G324" s="69"/>
      <c r="H324" s="74"/>
      <c r="I324" s="74"/>
      <c r="J324" s="74"/>
      <c r="K324" s="74"/>
    </row>
    <row r="325" spans="1:11" x14ac:dyDescent="0.3">
      <c r="A325" s="67"/>
      <c r="B325" s="79"/>
      <c r="C325" s="37"/>
      <c r="D325" s="26" t="s">
        <v>219</v>
      </c>
      <c r="E325" s="20">
        <v>97.2</v>
      </c>
      <c r="F325" s="20">
        <v>99.1</v>
      </c>
      <c r="G325" s="69"/>
      <c r="H325" s="74"/>
      <c r="I325" s="74"/>
      <c r="J325" s="74"/>
      <c r="K325" s="74"/>
    </row>
    <row r="326" spans="1:11" ht="93" customHeight="1" x14ac:dyDescent="0.3">
      <c r="A326" s="3" t="s">
        <v>220</v>
      </c>
      <c r="B326" s="27" t="s">
        <v>221</v>
      </c>
      <c r="C326" s="4" t="s">
        <v>230</v>
      </c>
      <c r="D326" s="2" t="s">
        <v>222</v>
      </c>
      <c r="E326" s="20">
        <v>12.1</v>
      </c>
      <c r="F326" s="20">
        <v>17.7</v>
      </c>
      <c r="G326" s="69"/>
      <c r="H326" s="74"/>
      <c r="I326" s="74"/>
      <c r="J326" s="74"/>
      <c r="K326" s="74"/>
    </row>
    <row r="327" spans="1:11" ht="99.75" customHeight="1" x14ac:dyDescent="0.3">
      <c r="A327" s="76" t="s">
        <v>16</v>
      </c>
      <c r="B327" s="76" t="s">
        <v>352</v>
      </c>
      <c r="C327" s="76"/>
      <c r="D327" s="76"/>
      <c r="E327" s="76"/>
      <c r="F327" s="76"/>
      <c r="G327" s="77" t="s">
        <v>353</v>
      </c>
      <c r="H327" s="13" t="s">
        <v>5</v>
      </c>
      <c r="I327" s="17">
        <f>I13+I18+I28+I33+I38+I49+I60+I64+I69+I74+I80+I85+I93+I98+I104+I109+I114+I119+I124+I133+I139+I144+I149+I154+I160+I172+I179+I184+I189+I195+I200+I205+I210+I215+I220+I225+I230+I252+I258+I263+I269+I277+I282+I287+I294+I303+I309+I315</f>
        <v>1532186.5689999999</v>
      </c>
      <c r="J327" s="17">
        <f>J13+J18+J28+J33+J38+J49+J60+J64+J69+J74+J80+J85+J93+J98+J104+J109+J114+J119+J124+J133+J139+J144+J149+J154+J160+J172+J179+J184+J189+J195+J200+J205+J210+J215+J220+J225+J230+J252+J258+J263+J269+J277+J282+J287+J294+J303+J309+J315</f>
        <v>1736432.7689999999</v>
      </c>
      <c r="K327" s="17">
        <f>J327/I327*100</f>
        <v>113.33037399833779</v>
      </c>
    </row>
    <row r="328" spans="1:11" ht="24.6" x14ac:dyDescent="0.3">
      <c r="A328" s="76"/>
      <c r="B328" s="76"/>
      <c r="C328" s="76"/>
      <c r="D328" s="76"/>
      <c r="E328" s="76"/>
      <c r="F328" s="76"/>
      <c r="G328" s="77"/>
      <c r="H328" s="16" t="s">
        <v>6</v>
      </c>
      <c r="I328" s="17">
        <f t="shared" ref="I328:J328" si="16">I14+I19+I29+I34+I39+I50+I61+I65+I70+I75+I81+I86+I94+I99+I105+I110+I115+I120+I125+I134+I140+I145+I150+I155+I161+I173+I180+I185+I190+I196+I201+I206+I211+I216+I221+I226+I231+I253+I259+I264+I270+I278+I283+I288+I295+I304+I310+I316</f>
        <v>157627</v>
      </c>
      <c r="J328" s="17">
        <f t="shared" si="16"/>
        <v>135031.79999999999</v>
      </c>
      <c r="K328" s="17">
        <f t="shared" ref="K328:K330" si="17">J328/I328*100</f>
        <v>85.665399963204266</v>
      </c>
    </row>
    <row r="329" spans="1:11" ht="36.6" x14ac:dyDescent="0.3">
      <c r="A329" s="76"/>
      <c r="B329" s="76"/>
      <c r="C329" s="76"/>
      <c r="D329" s="76"/>
      <c r="E329" s="76"/>
      <c r="F329" s="76"/>
      <c r="G329" s="77"/>
      <c r="H329" s="16" t="s">
        <v>7</v>
      </c>
      <c r="I329" s="17">
        <f t="shared" ref="I329:J329" si="18">I15+I20+I30+I35+I40+I51+I62+I66+I71+I76+I82+I87+I95+I100+I106+I111+I116+I121+I126+I135+I141+I146+I151+I156+I162+I174+I181+I186+I191+I197+I202+I207+I212+I217+I222+I227+I232+I254+I260+I265+I271+I279+I284+I289+I296+I305+I311+I317</f>
        <v>295443.89999999997</v>
      </c>
      <c r="J329" s="17">
        <f t="shared" si="18"/>
        <v>196628.89999999997</v>
      </c>
      <c r="K329" s="17">
        <f t="shared" si="17"/>
        <v>66.553717981654046</v>
      </c>
    </row>
    <row r="330" spans="1:11" ht="24.6" x14ac:dyDescent="0.3">
      <c r="A330" s="76"/>
      <c r="B330" s="76"/>
      <c r="C330" s="76"/>
      <c r="D330" s="76"/>
      <c r="E330" s="76"/>
      <c r="F330" s="76"/>
      <c r="G330" s="77"/>
      <c r="H330" s="16" t="s">
        <v>8</v>
      </c>
      <c r="I330" s="17">
        <f t="shared" ref="I330:J330" si="19">I16+I21+I31+I36+I41+I52+I63+I67+I72+I77+I83+I88+I96+I101+I107+I112+I117+I122+I127+I136+I142+I147+I152+I157+I163+I175+I182+I187+I192+I198+I203+I208+I213+I218+I223+I228+I233+I255+I261+I266+I272+I280+I285+I290+I297+I306+I312+I318</f>
        <v>68646.769</v>
      </c>
      <c r="J330" s="17">
        <f t="shared" si="19"/>
        <v>61317.469000000005</v>
      </c>
      <c r="K330" s="17">
        <f t="shared" si="17"/>
        <v>89.32316829070281</v>
      </c>
    </row>
    <row r="331" spans="1:11" ht="36.6" x14ac:dyDescent="0.3">
      <c r="A331" s="76"/>
      <c r="B331" s="76"/>
      <c r="C331" s="76"/>
      <c r="D331" s="76"/>
      <c r="E331" s="76"/>
      <c r="F331" s="76"/>
      <c r="G331" s="77"/>
      <c r="H331" s="16" t="s">
        <v>9</v>
      </c>
      <c r="I331" s="17">
        <f>I17+I22+I32+I37+I42+I53+I68+I73+I78+I84+I89+I97+I102+I108+I113+I118+I123+I128+I137+I143+I148+I153+I158+I164+I176+I183+I188+I193+I199+I204+I209+I214+I219+I224+I229+I234+I256+I262+I267+I273+I281+I286+I291+I298+I307+I313+I319</f>
        <v>1010468.9</v>
      </c>
      <c r="J331" s="17">
        <f>J17+J22+J32+J37+J42+J53+J68+J73+J78+J84+J89+J97+J102+J108+J113+J118+J123+J128+J137+J143+J148+J153+J158+J164+J176+J183+J188+J193+J199+J204+J209+J214+J219+J224+J229+J234+J256+J262+J267+J273+J281+J286+J291+J298+J307+J313+J319</f>
        <v>1343454.6</v>
      </c>
      <c r="K331" s="17">
        <f>J331/I331*100</f>
        <v>132.95358224285775</v>
      </c>
    </row>
    <row r="332" spans="1:11" x14ac:dyDescent="0.3">
      <c r="A332" s="51"/>
      <c r="I332" s="52"/>
    </row>
    <row r="333" spans="1:11" x14ac:dyDescent="0.3">
      <c r="I333" s="52"/>
      <c r="J333" s="52"/>
    </row>
    <row r="334" spans="1:11" x14ac:dyDescent="0.3">
      <c r="I334" s="52"/>
      <c r="J334" s="52"/>
    </row>
    <row r="335" spans="1:11" x14ac:dyDescent="0.3">
      <c r="I335" s="52"/>
    </row>
  </sheetData>
  <mergeCells count="380">
    <mergeCell ref="A133:A138"/>
    <mergeCell ref="C133:C138"/>
    <mergeCell ref="D133:D138"/>
    <mergeCell ref="G133:G138"/>
    <mergeCell ref="E133:E138"/>
    <mergeCell ref="F133:F138"/>
    <mergeCell ref="B195:B199"/>
    <mergeCell ref="C195:C199"/>
    <mergeCell ref="D195:D199"/>
    <mergeCell ref="E195:E199"/>
    <mergeCell ref="F195:F199"/>
    <mergeCell ref="G195:G199"/>
    <mergeCell ref="D189:D193"/>
    <mergeCell ref="E189:E193"/>
    <mergeCell ref="F189:F193"/>
    <mergeCell ref="G189:G193"/>
    <mergeCell ref="A184:A188"/>
    <mergeCell ref="B184:B188"/>
    <mergeCell ref="C184:C188"/>
    <mergeCell ref="A90:A91"/>
    <mergeCell ref="A114:A118"/>
    <mergeCell ref="B114:B118"/>
    <mergeCell ref="C114:C118"/>
    <mergeCell ref="D114:D118"/>
    <mergeCell ref="E114:E118"/>
    <mergeCell ref="F114:F118"/>
    <mergeCell ref="G114:G118"/>
    <mergeCell ref="A119:A123"/>
    <mergeCell ref="B119:B123"/>
    <mergeCell ref="C119:C123"/>
    <mergeCell ref="D119:D123"/>
    <mergeCell ref="E119:E123"/>
    <mergeCell ref="G119:G123"/>
    <mergeCell ref="D98:D102"/>
    <mergeCell ref="E98:E102"/>
    <mergeCell ref="F98:F102"/>
    <mergeCell ref="G98:G102"/>
    <mergeCell ref="G104:G108"/>
    <mergeCell ref="F104:F108"/>
    <mergeCell ref="E104:E108"/>
    <mergeCell ref="G93:G97"/>
    <mergeCell ref="D94:D97"/>
    <mergeCell ref="E94:E97"/>
    <mergeCell ref="C85:C89"/>
    <mergeCell ref="A85:A89"/>
    <mergeCell ref="B85:B89"/>
    <mergeCell ref="E85:E89"/>
    <mergeCell ref="F85:F89"/>
    <mergeCell ref="G85:G89"/>
    <mergeCell ref="D85:D89"/>
    <mergeCell ref="D75:D78"/>
    <mergeCell ref="E75:E78"/>
    <mergeCell ref="F75:F78"/>
    <mergeCell ref="G74:G78"/>
    <mergeCell ref="B74:B78"/>
    <mergeCell ref="C74:C78"/>
    <mergeCell ref="B79:C79"/>
    <mergeCell ref="I319:I326"/>
    <mergeCell ref="J319:J326"/>
    <mergeCell ref="K319:K326"/>
    <mergeCell ref="A6:K6"/>
    <mergeCell ref="I298:I302"/>
    <mergeCell ref="J298:J302"/>
    <mergeCell ref="K298:K302"/>
    <mergeCell ref="A305:A307"/>
    <mergeCell ref="B305:B307"/>
    <mergeCell ref="C303:C307"/>
    <mergeCell ref="D304:D307"/>
    <mergeCell ref="E304:E307"/>
    <mergeCell ref="F304:F307"/>
    <mergeCell ref="G303:G307"/>
    <mergeCell ref="A309:A313"/>
    <mergeCell ref="B309:B313"/>
    <mergeCell ref="C309:C313"/>
    <mergeCell ref="D312:D313"/>
    <mergeCell ref="G269:G275"/>
    <mergeCell ref="C269:C275"/>
    <mergeCell ref="H273:H275"/>
    <mergeCell ref="I273:I275"/>
    <mergeCell ref="J273:J275"/>
    <mergeCell ref="K273:K275"/>
    <mergeCell ref="A263:A267"/>
    <mergeCell ref="B263:B267"/>
    <mergeCell ref="C263:C267"/>
    <mergeCell ref="D263:D267"/>
    <mergeCell ref="E263:E267"/>
    <mergeCell ref="F263:F267"/>
    <mergeCell ref="G263:G267"/>
    <mergeCell ref="H234:H250"/>
    <mergeCell ref="I234:I250"/>
    <mergeCell ref="B258:B262"/>
    <mergeCell ref="C258:C262"/>
    <mergeCell ref="D258:D262"/>
    <mergeCell ref="E258:E262"/>
    <mergeCell ref="F258:F262"/>
    <mergeCell ref="G258:G262"/>
    <mergeCell ref="J234:J250"/>
    <mergeCell ref="K234:K250"/>
    <mergeCell ref="C252:C256"/>
    <mergeCell ref="B252:B256"/>
    <mergeCell ref="A255:A256"/>
    <mergeCell ref="G252:G256"/>
    <mergeCell ref="D255:D256"/>
    <mergeCell ref="E255:E256"/>
    <mergeCell ref="F255:F256"/>
    <mergeCell ref="D235:D239"/>
    <mergeCell ref="E235:E239"/>
    <mergeCell ref="F235:F239"/>
    <mergeCell ref="B230:B250"/>
    <mergeCell ref="C235:C250"/>
    <mergeCell ref="A225:A229"/>
    <mergeCell ref="B225:B229"/>
    <mergeCell ref="C225:C229"/>
    <mergeCell ref="D225:D229"/>
    <mergeCell ref="E225:E229"/>
    <mergeCell ref="F225:F229"/>
    <mergeCell ref="G225:G229"/>
    <mergeCell ref="C230:C234"/>
    <mergeCell ref="D230:D234"/>
    <mergeCell ref="E230:E234"/>
    <mergeCell ref="F230:F234"/>
    <mergeCell ref="G230:G250"/>
    <mergeCell ref="A215:A219"/>
    <mergeCell ref="B215:B219"/>
    <mergeCell ref="C215:C219"/>
    <mergeCell ref="D215:D219"/>
    <mergeCell ref="E215:E219"/>
    <mergeCell ref="F215:F219"/>
    <mergeCell ref="G215:G219"/>
    <mergeCell ref="A220:A224"/>
    <mergeCell ref="B220:B224"/>
    <mergeCell ref="C220:C224"/>
    <mergeCell ref="D220:D224"/>
    <mergeCell ref="E220:E224"/>
    <mergeCell ref="F220:F224"/>
    <mergeCell ref="G220:G224"/>
    <mergeCell ref="A189:A193"/>
    <mergeCell ref="D184:D188"/>
    <mergeCell ref="E184:E188"/>
    <mergeCell ref="F184:F188"/>
    <mergeCell ref="G184:G188"/>
    <mergeCell ref="B189:B193"/>
    <mergeCell ref="A210:A214"/>
    <mergeCell ref="B210:B214"/>
    <mergeCell ref="D210:D214"/>
    <mergeCell ref="C210:C214"/>
    <mergeCell ref="E210:E214"/>
    <mergeCell ref="F210:F214"/>
    <mergeCell ref="G210:G214"/>
    <mergeCell ref="A205:A209"/>
    <mergeCell ref="B205:B209"/>
    <mergeCell ref="C205:C209"/>
    <mergeCell ref="D205:D209"/>
    <mergeCell ref="E205:E209"/>
    <mergeCell ref="F205:F209"/>
    <mergeCell ref="G205:G209"/>
    <mergeCell ref="C200:C204"/>
    <mergeCell ref="D200:D204"/>
    <mergeCell ref="E200:E204"/>
    <mergeCell ref="F200:F204"/>
    <mergeCell ref="H164:H169"/>
    <mergeCell ref="C160:C169"/>
    <mergeCell ref="A172:A176"/>
    <mergeCell ref="B172:B176"/>
    <mergeCell ref="G173:G176"/>
    <mergeCell ref="C172:C176"/>
    <mergeCell ref="G179:G183"/>
    <mergeCell ref="F179:F183"/>
    <mergeCell ref="E179:E183"/>
    <mergeCell ref="D179:D183"/>
    <mergeCell ref="A160:A169"/>
    <mergeCell ref="B160:B169"/>
    <mergeCell ref="G160:G169"/>
    <mergeCell ref="B179:B183"/>
    <mergeCell ref="A179:A183"/>
    <mergeCell ref="A7:A9"/>
    <mergeCell ref="B7:B9"/>
    <mergeCell ref="A10:K10"/>
    <mergeCell ref="H7:K7"/>
    <mergeCell ref="J8:J9"/>
    <mergeCell ref="G7:G9"/>
    <mergeCell ref="G13:G17"/>
    <mergeCell ref="E8:F8"/>
    <mergeCell ref="D7:F7"/>
    <mergeCell ref="A11:K11"/>
    <mergeCell ref="D13:D17"/>
    <mergeCell ref="H8:H9"/>
    <mergeCell ref="I8:I9"/>
    <mergeCell ref="K8:K9"/>
    <mergeCell ref="D8:D9"/>
    <mergeCell ref="C7:C9"/>
    <mergeCell ref="B43:B47"/>
    <mergeCell ref="C43:C47"/>
    <mergeCell ref="D43:D47"/>
    <mergeCell ref="E43:E47"/>
    <mergeCell ref="A69:A73"/>
    <mergeCell ref="B69:B73"/>
    <mergeCell ref="C69:C73"/>
    <mergeCell ref="E13:E17"/>
    <mergeCell ref="F13:F17"/>
    <mergeCell ref="A60:A63"/>
    <mergeCell ref="B60:B63"/>
    <mergeCell ref="E60:E63"/>
    <mergeCell ref="F60:F63"/>
    <mergeCell ref="A139:A143"/>
    <mergeCell ref="A13:A17"/>
    <mergeCell ref="B13:B17"/>
    <mergeCell ref="C13:C17"/>
    <mergeCell ref="A49:A52"/>
    <mergeCell ref="B49:B52"/>
    <mergeCell ref="A53:A58"/>
    <mergeCell ref="B133:B137"/>
    <mergeCell ref="B18:B22"/>
    <mergeCell ref="C93:C97"/>
    <mergeCell ref="B59:K59"/>
    <mergeCell ref="A33:A37"/>
    <mergeCell ref="B33:B37"/>
    <mergeCell ref="A28:A32"/>
    <mergeCell ref="B28:B32"/>
    <mergeCell ref="D69:D73"/>
    <mergeCell ref="E69:E73"/>
    <mergeCell ref="F69:F73"/>
    <mergeCell ref="G69:G73"/>
    <mergeCell ref="G80:G84"/>
    <mergeCell ref="A74:A78"/>
    <mergeCell ref="A64:A68"/>
    <mergeCell ref="B64:B68"/>
    <mergeCell ref="A80:A84"/>
    <mergeCell ref="C23:C27"/>
    <mergeCell ref="D23:D27"/>
    <mergeCell ref="A18:A22"/>
    <mergeCell ref="G18:G22"/>
    <mergeCell ref="F18:F22"/>
    <mergeCell ref="E18:E22"/>
    <mergeCell ref="D18:D22"/>
    <mergeCell ref="C18:C22"/>
    <mergeCell ref="F28:F32"/>
    <mergeCell ref="G28:G32"/>
    <mergeCell ref="A23:A27"/>
    <mergeCell ref="B23:B27"/>
    <mergeCell ref="F23:F27"/>
    <mergeCell ref="E23:E27"/>
    <mergeCell ref="C28:C32"/>
    <mergeCell ref="D28:D32"/>
    <mergeCell ref="E28:E32"/>
    <mergeCell ref="G23:G27"/>
    <mergeCell ref="F119:F123"/>
    <mergeCell ref="F64:F68"/>
    <mergeCell ref="G64:G68"/>
    <mergeCell ref="F94:F97"/>
    <mergeCell ref="C64:C68"/>
    <mergeCell ref="E35:E37"/>
    <mergeCell ref="F35:F37"/>
    <mergeCell ref="A38:A42"/>
    <mergeCell ref="B38:B42"/>
    <mergeCell ref="C38:C42"/>
    <mergeCell ref="D38:D42"/>
    <mergeCell ref="E38:E42"/>
    <mergeCell ref="F38:F42"/>
    <mergeCell ref="G38:G42"/>
    <mergeCell ref="C33:C37"/>
    <mergeCell ref="B80:B84"/>
    <mergeCell ref="C80:C84"/>
    <mergeCell ref="D64:D68"/>
    <mergeCell ref="G35:G37"/>
    <mergeCell ref="D35:D37"/>
    <mergeCell ref="B53:B58"/>
    <mergeCell ref="F43:F47"/>
    <mergeCell ref="G43:G47"/>
    <mergeCell ref="A43:A47"/>
    <mergeCell ref="A93:A97"/>
    <mergeCell ref="A98:A102"/>
    <mergeCell ref="B98:B102"/>
    <mergeCell ref="A124:A131"/>
    <mergeCell ref="B124:B131"/>
    <mergeCell ref="C98:C102"/>
    <mergeCell ref="A109:A113"/>
    <mergeCell ref="B109:B113"/>
    <mergeCell ref="A104:A108"/>
    <mergeCell ref="B104:B108"/>
    <mergeCell ref="C104:C108"/>
    <mergeCell ref="C109:C113"/>
    <mergeCell ref="A287:A291"/>
    <mergeCell ref="B287:B291"/>
    <mergeCell ref="C287:C291"/>
    <mergeCell ref="D287:D291"/>
    <mergeCell ref="E287:E291"/>
    <mergeCell ref="F287:F291"/>
    <mergeCell ref="G287:G291"/>
    <mergeCell ref="A154:A158"/>
    <mergeCell ref="B154:B158"/>
    <mergeCell ref="C155:C158"/>
    <mergeCell ref="D155:D158"/>
    <mergeCell ref="E155:E158"/>
    <mergeCell ref="F155:F158"/>
    <mergeCell ref="G154:G158"/>
    <mergeCell ref="B276:K276"/>
    <mergeCell ref="A252:A254"/>
    <mergeCell ref="A269:A270"/>
    <mergeCell ref="G277:G281"/>
    <mergeCell ref="A200:A204"/>
    <mergeCell ref="B200:B204"/>
    <mergeCell ref="A282:A286"/>
    <mergeCell ref="B282:B286"/>
    <mergeCell ref="C179:C183"/>
    <mergeCell ref="B159:C159"/>
    <mergeCell ref="B327:F331"/>
    <mergeCell ref="A327:A331"/>
    <mergeCell ref="G327:G331"/>
    <mergeCell ref="G315:G326"/>
    <mergeCell ref="G294:G302"/>
    <mergeCell ref="H298:H302"/>
    <mergeCell ref="C294:C302"/>
    <mergeCell ref="A315:A316"/>
    <mergeCell ref="A317:A325"/>
    <mergeCell ref="B317:B325"/>
    <mergeCell ref="A294:A302"/>
    <mergeCell ref="B294:B302"/>
    <mergeCell ref="H319:H326"/>
    <mergeCell ref="H53:H58"/>
    <mergeCell ref="J53:J58"/>
    <mergeCell ref="K53:K58"/>
    <mergeCell ref="B268:K268"/>
    <mergeCell ref="H128:H131"/>
    <mergeCell ref="I128:I131"/>
    <mergeCell ref="J128:J131"/>
    <mergeCell ref="I164:I169"/>
    <mergeCell ref="J164:J169"/>
    <mergeCell ref="K164:K169"/>
    <mergeCell ref="K128:K131"/>
    <mergeCell ref="G139:G143"/>
    <mergeCell ref="B139:B143"/>
    <mergeCell ref="C139:C143"/>
    <mergeCell ref="D139:D143"/>
    <mergeCell ref="E139:E143"/>
    <mergeCell ref="F139:F143"/>
    <mergeCell ref="C60:C63"/>
    <mergeCell ref="B93:B97"/>
    <mergeCell ref="D104:D108"/>
    <mergeCell ref="G109:G113"/>
    <mergeCell ref="F109:F113"/>
    <mergeCell ref="E109:E113"/>
    <mergeCell ref="D109:D113"/>
    <mergeCell ref="F144:F148"/>
    <mergeCell ref="F126:F127"/>
    <mergeCell ref="E126:E127"/>
    <mergeCell ref="D126:D127"/>
    <mergeCell ref="C126:C127"/>
    <mergeCell ref="G124:G131"/>
    <mergeCell ref="C282:C286"/>
    <mergeCell ref="D282:D286"/>
    <mergeCell ref="E282:E286"/>
    <mergeCell ref="F282:F286"/>
    <mergeCell ref="G282:G286"/>
    <mergeCell ref="C189:C193"/>
    <mergeCell ref="G200:G204"/>
    <mergeCell ref="H1:K1"/>
    <mergeCell ref="H2:K2"/>
    <mergeCell ref="H4:K4"/>
    <mergeCell ref="H5:K5"/>
    <mergeCell ref="H3:K3"/>
    <mergeCell ref="A230:A250"/>
    <mergeCell ref="D60:D63"/>
    <mergeCell ref="G60:G63"/>
    <mergeCell ref="G149:G153"/>
    <mergeCell ref="F149:F153"/>
    <mergeCell ref="A149:A153"/>
    <mergeCell ref="B149:B153"/>
    <mergeCell ref="C149:C153"/>
    <mergeCell ref="D149:D153"/>
    <mergeCell ref="G144:G148"/>
    <mergeCell ref="E64:E68"/>
    <mergeCell ref="D80:D84"/>
    <mergeCell ref="E80:E84"/>
    <mergeCell ref="F80:F84"/>
    <mergeCell ref="A144:A148"/>
    <mergeCell ref="B144:B148"/>
    <mergeCell ref="C144:C148"/>
    <mergeCell ref="D144:D148"/>
    <mergeCell ref="E144:E148"/>
  </mergeCells>
  <pageMargins left="0.39370078740157483" right="0.19685039370078741" top="0.35433070866141736" bottom="0.15748031496062992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Лист1!_Hlk70079134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2021-05-27T11:17:41Z</dcterms:modified>
</cp:coreProperties>
</file>