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filterPrivacy="1" defaultThemeVersion="124226"/>
  <xr:revisionPtr revIDLastSave="0" documentId="13_ncr:1_{3511543C-9C5E-4C65-94A8-4AFC7228F572}" xr6:coauthVersionLast="47" xr6:coauthVersionMax="47" xr10:uidLastSave="{00000000-0000-0000-0000-000000000000}"/>
  <bookViews>
    <workbookView xWindow="-108" yWindow="-108" windowWidth="23256" windowHeight="12576" xr2:uid="{00000000-000D-0000-FFFF-FFFF00000000}"/>
  </bookViews>
  <sheets>
    <sheet name="Лист1" sheetId="1" r:id="rId1"/>
    <sheet name="Лист2" sheetId="2" r:id="rId2"/>
    <sheet name="Лист3" sheetId="3" r:id="rId3"/>
  </sheets>
  <definedNames>
    <definedName name="_Hlk70079134" localSheetId="0">Лист1!$G$91</definedName>
    <definedName name="_xlnm.Print_Area" localSheetId="0">Лист1!$A$1:$K$365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I163" i="1" l="1"/>
  <c r="J168" i="1"/>
  <c r="I168" i="1"/>
  <c r="I364" i="1"/>
  <c r="J364" i="1"/>
  <c r="I363" i="1"/>
  <c r="I362" i="1"/>
  <c r="I365" i="1"/>
  <c r="J362" i="1"/>
  <c r="J363" i="1"/>
  <c r="J365" i="1"/>
  <c r="J306" i="1"/>
  <c r="I306" i="1"/>
  <c r="J301" i="1"/>
  <c r="I301" i="1"/>
  <c r="J222" i="1"/>
  <c r="J216" i="1"/>
  <c r="I216" i="1"/>
  <c r="J188" i="1"/>
  <c r="I188" i="1"/>
  <c r="J183" i="1"/>
  <c r="I183" i="1"/>
  <c r="I173" i="1"/>
  <c r="K154" i="1"/>
  <c r="K155" i="1"/>
  <c r="K156" i="1"/>
  <c r="K157" i="1"/>
  <c r="J153" i="1"/>
  <c r="K143" i="1"/>
  <c r="J143" i="1"/>
  <c r="I143" i="1"/>
  <c r="K138" i="1"/>
  <c r="K133" i="1"/>
  <c r="J85" i="1"/>
  <c r="I85" i="1"/>
  <c r="I50" i="1"/>
  <c r="I238" i="1"/>
  <c r="I222" i="1"/>
  <c r="J178" i="1"/>
  <c r="I193" i="1"/>
  <c r="J193" i="1"/>
  <c r="I178" i="1"/>
  <c r="I158" i="1"/>
  <c r="I153" i="1"/>
  <c r="I148" i="1"/>
  <c r="J138" i="1"/>
  <c r="I138" i="1"/>
  <c r="K153" i="1" l="1"/>
  <c r="K362" i="1"/>
  <c r="K63" i="1"/>
  <c r="K62" i="1"/>
  <c r="K64" i="1"/>
  <c r="J61" i="1"/>
  <c r="I61" i="1"/>
  <c r="K54" i="1"/>
  <c r="K52" i="1"/>
  <c r="K51" i="1"/>
  <c r="K61" i="1" l="1"/>
  <c r="J29" i="1"/>
  <c r="K304" i="1"/>
  <c r="K303" i="1"/>
  <c r="K302" i="1"/>
  <c r="J295" i="1"/>
  <c r="I295" i="1"/>
  <c r="J273" i="1"/>
  <c r="I273" i="1"/>
  <c r="J263" i="1"/>
  <c r="I263" i="1"/>
  <c r="K259" i="1"/>
  <c r="J258" i="1"/>
  <c r="I258" i="1"/>
  <c r="I243" i="1"/>
  <c r="K226" i="1"/>
  <c r="K222" i="1"/>
  <c r="K220" i="1"/>
  <c r="K216" i="1"/>
  <c r="J133" i="1"/>
  <c r="I133" i="1"/>
  <c r="K117" i="1"/>
  <c r="K116" i="1"/>
  <c r="K115" i="1"/>
  <c r="J114" i="1"/>
  <c r="I114" i="1"/>
  <c r="K112" i="1"/>
  <c r="K111" i="1"/>
  <c r="K110" i="1"/>
  <c r="J109" i="1"/>
  <c r="I109" i="1"/>
  <c r="K107" i="1"/>
  <c r="K106" i="1"/>
  <c r="J104" i="1"/>
  <c r="I104" i="1"/>
  <c r="K101" i="1"/>
  <c r="J98" i="1"/>
  <c r="I98" i="1"/>
  <c r="K97" i="1"/>
  <c r="K96" i="1"/>
  <c r="K95" i="1"/>
  <c r="K94" i="1"/>
  <c r="J93" i="1"/>
  <c r="I93" i="1"/>
  <c r="K88" i="1"/>
  <c r="K86" i="1"/>
  <c r="J79" i="1"/>
  <c r="I79" i="1"/>
  <c r="J74" i="1"/>
  <c r="I74" i="1"/>
  <c r="J69" i="1"/>
  <c r="I69" i="1"/>
  <c r="J50" i="1"/>
  <c r="I29" i="1"/>
  <c r="I361" i="1" l="1"/>
  <c r="J361" i="1"/>
  <c r="K301" i="1"/>
  <c r="K104" i="1"/>
  <c r="K258" i="1"/>
  <c r="K114" i="1"/>
  <c r="K29" i="1"/>
  <c r="K85" i="1"/>
  <c r="K93" i="1"/>
  <c r="K365" i="1"/>
  <c r="K50" i="1"/>
  <c r="K363" i="1"/>
  <c r="K263" i="1"/>
  <c r="K69" i="1"/>
  <c r="K79" i="1"/>
  <c r="K98" i="1"/>
  <c r="K109" i="1"/>
  <c r="K364" i="1"/>
  <c r="K74" i="1"/>
  <c r="K361" i="1" l="1"/>
</calcChain>
</file>

<file path=xl/sharedStrings.xml><?xml version="1.0" encoding="utf-8"?>
<sst xmlns="http://schemas.openxmlformats.org/spreadsheetml/2006/main" count="748" uniqueCount="384">
  <si>
    <t>№ п/п</t>
  </si>
  <si>
    <t>Наименование мероприятия</t>
  </si>
  <si>
    <t>Ответственный исполнитель</t>
  </si>
  <si>
    <t>Наименование показателя, единица измерения, краткая характеристика мероприятия, планируемого к реализации</t>
  </si>
  <si>
    <t>Источники финансирования</t>
  </si>
  <si>
    <t>всего:</t>
  </si>
  <si>
    <t>федеральный бюджет</t>
  </si>
  <si>
    <t>республиканский бюджет</t>
  </si>
  <si>
    <t>местный бюджет</t>
  </si>
  <si>
    <t>внебюджетные средства</t>
  </si>
  <si>
    <t>Степень соответствия запланированному уровню затрат, %</t>
  </si>
  <si>
    <t>Ожидаемый результат</t>
  </si>
  <si>
    <t>Оценка использования финансовых средств</t>
  </si>
  <si>
    <t>Цель: Развитие человеческого капитала и социальной сферы муниципального образования</t>
  </si>
  <si>
    <t>Причины отклонения от планового значения показателя</t>
  </si>
  <si>
    <t>Итого общее количество выполненных мероприятий, единиц</t>
  </si>
  <si>
    <t xml:space="preserve">Стратегический приоритет (приоритетное направление развития):«Повышение качества жизни населения, за счет наращивания экономического капитала территории» </t>
  </si>
  <si>
    <t xml:space="preserve">Задача 1.1.1. </t>
  </si>
  <si>
    <t>Укрепление здоровья населения, повышение качества и доступности   медицинских услуг</t>
  </si>
  <si>
    <t>1.1.1.1</t>
  </si>
  <si>
    <t>Сохранение и укрепление кадрового потенциала</t>
  </si>
  <si>
    <t>Заместитель Главы района  по социальным вопросам - начальник Управления образования, ГБУЗ "Атяшевская районная больница"</t>
  </si>
  <si>
    <t>Число молодых специалистов, получивших вакансии в районе, человек</t>
  </si>
  <si>
    <t>1.1.1.2</t>
  </si>
  <si>
    <t>Проведение разъяснительной работы с детьми, подростками, молодежью и другими группами населения по профилактике болезней</t>
  </si>
  <si>
    <t>Заместитель Главы района  по социальным вопросам - начальник Управления образования, Руководители общеобразовательных учреждений</t>
  </si>
  <si>
    <t>1.1.1.3</t>
  </si>
  <si>
    <t>Сохранение и укрепление здоровья школьников</t>
  </si>
  <si>
    <t>Доля детей первой и второй групп здоровья в общей численности обучающихся в муниципальных общеобразовательных учреждениях, процентов</t>
  </si>
  <si>
    <t>1.1.1.4</t>
  </si>
  <si>
    <t>Строительство ФАПа</t>
  </si>
  <si>
    <t>1.1.1.5</t>
  </si>
  <si>
    <t>Сохранение численности населения района</t>
  </si>
  <si>
    <t>Численность населения всего, чел.</t>
  </si>
  <si>
    <t>в том числе городского, чел.</t>
  </si>
  <si>
    <t>в том числе сельского, чел.</t>
  </si>
  <si>
    <t>Увеличение рождаемости</t>
  </si>
  <si>
    <t>Число родившихся на 1000 человек населения, чел.</t>
  </si>
  <si>
    <t>1.1.1.7.</t>
  </si>
  <si>
    <t>Снижение смертности</t>
  </si>
  <si>
    <t>Число умерших на 1000 человек населения, чел.</t>
  </si>
  <si>
    <t>Задача 1.1.2.</t>
  </si>
  <si>
    <t xml:space="preserve">Совершенствование системы образования </t>
  </si>
  <si>
    <t>Проведение капитальных и текущих ремонтов  зданий муниципальных общеобразовательных учреждений</t>
  </si>
  <si>
    <t>Обеспеченность детей дошкольного возраста местами в дошкольных образовательных организациях (кол-во мест на 1000 детей в возрасте от 0 до 7 лет)</t>
  </si>
  <si>
    <t>Доля детей в возрасте 1-6 лет, стоящих на учете для определения в муниципальные дошкольные учреждения, в общей численности детей в возрасте 1-6 лет</t>
  </si>
  <si>
    <t>Доля муниципальных дошкольных образовательных учреждений, здания которых находятся в аварийном состоянии или требуют капитального ремонта, в общем числе муниципальных  дошкольных образовательных  учреждений</t>
  </si>
  <si>
    <t>Доля муниципальных общеобразовательных учреждений, здания которых находятся в аварийном состоянии или требуют капитального ремонта, в общем количестве муниципальных общеобразовательных учреждений</t>
  </si>
  <si>
    <t>Доля муниципальных общеобразовательных учреждений, соответствующих современным требованиям обучения, в общем количестве муниципальных общеобразовательных учреждений</t>
  </si>
  <si>
    <t>Развитие общего образования детей (отношение среднего балла единого гоэкзамена (в расчете на 1 предмет) в 10 процентах школ с лучшими результатами единого госэкзамена к среднему баллу единого госэкзамена (в расчете на 1 предмет) в 10 процентах школ с худшими результатами единого госэкзамена)</t>
  </si>
  <si>
    <t>Развитие дополнительного образования детей (доля детей , охваченных образовательными программами дополнительного образования детей, в общей численности детей и молодежи в возрасте 5-18 лет, процентов)</t>
  </si>
  <si>
    <t>Доля педагогических и управленческих кадров общеобразовательных учреждений, которые пройдут повышение квалификации для работы в соответствии с федеральными и государственными стандартами, процентов</t>
  </si>
  <si>
    <t>Доля образовательных организаций, реализующие программы духовно-нравственной направленности</t>
  </si>
  <si>
    <t xml:space="preserve">Задача 1.1.3. </t>
  </si>
  <si>
    <t>Развитие культуры</t>
  </si>
  <si>
    <t>1.1.3.6.</t>
  </si>
  <si>
    <t>Развитие музейного дела</t>
  </si>
  <si>
    <t>1.1.3.7.</t>
  </si>
  <si>
    <t xml:space="preserve"> Развитие инфраструктуры сферы культуры</t>
  </si>
  <si>
    <t>1.1.3.8.</t>
  </si>
  <si>
    <t>Выполнение муниципального задания учреждений культуры</t>
  </si>
  <si>
    <t xml:space="preserve">Задача 1.1.4. </t>
  </si>
  <si>
    <t>Развитие физической культуры и спорта</t>
  </si>
  <si>
    <t>1.1.4.1.</t>
  </si>
  <si>
    <t xml:space="preserve">Задача 1.1.5.  </t>
  </si>
  <si>
    <t xml:space="preserve">  Развитие жилищного строительства</t>
  </si>
  <si>
    <t>1.1.5.1.</t>
  </si>
  <si>
    <t xml:space="preserve">Строительство индивидуальных жилых домов в населенных пунктах Атяшевского муниципального района </t>
  </si>
  <si>
    <t xml:space="preserve">Задача 1.1.6. </t>
  </si>
  <si>
    <t>Развитие жилищно-коммунальной сферы</t>
  </si>
  <si>
    <t>1.1.6.1.</t>
  </si>
  <si>
    <t>Электроснабжение жилой застройки в с.Тетюши Атяшевского муниципального района Республики Мордовия</t>
  </si>
  <si>
    <t>1.1.6.2.</t>
  </si>
  <si>
    <t xml:space="preserve">Газоснабжение жилой застройки в с.Тетюши Атяшевского муниципального района Республики Мордовия </t>
  </si>
  <si>
    <t>1.1.6.7.</t>
  </si>
  <si>
    <t>Строительство водоснабжения жилой застройки в с.Тетюши Атяшевского муниципального района Республики Мордовия</t>
  </si>
  <si>
    <t>1.1.6.8.</t>
  </si>
  <si>
    <t>Повышение энергоэффективности и организационных условий для эффективного использования энергоресурсов</t>
  </si>
  <si>
    <t>Удовлетворенность населения организацией  теплоснабжения</t>
  </si>
  <si>
    <t>Удовлетворенность населения организацией  электроснабжения</t>
  </si>
  <si>
    <t xml:space="preserve">Доля протяженности водопроводных сетей нуждающихся в замене, в общей протяженности водопроводных сетей </t>
  </si>
  <si>
    <t>Доля протяженности  канализационных сетей нуждающихся в замене, в общей протяженности  канализационных сетей</t>
  </si>
  <si>
    <t xml:space="preserve">Доля протяженности тепловых сетей нуждающихся в замене, в общей протяженности тепловых сетей </t>
  </si>
  <si>
    <t>Ремонт котельных с заменой котлов и оборудования</t>
  </si>
  <si>
    <t xml:space="preserve">Задача 1.1.7. </t>
  </si>
  <si>
    <t>Развитие транспортной инфраструктуры и транспортного обслуживания</t>
  </si>
  <si>
    <t>1.1.7.2.</t>
  </si>
  <si>
    <t xml:space="preserve">Оценка населением  качества транспортного обслуживания и качества автомобильных дорог  </t>
  </si>
  <si>
    <t xml:space="preserve">Задача 1.1.8. </t>
  </si>
  <si>
    <t>Труд и занятость</t>
  </si>
  <si>
    <t>1.1.8.1.</t>
  </si>
  <si>
    <t>Рост уровня доходов населения</t>
  </si>
  <si>
    <t>Цель 1.2. "Повышение конкурентоспособности и инвестиционной привлекательности"</t>
  </si>
  <si>
    <t>1.2.1.1.</t>
  </si>
  <si>
    <t xml:space="preserve">Оказание содействия в привлечении инвестиций, в точ числе частных инвестиций </t>
  </si>
  <si>
    <t>Объем инвестиций в основной капитал за счет всех источников финансирования, тыс. руб.</t>
  </si>
  <si>
    <t>в т.ч. объем инвестиций в основной капитал за счет внебюджетных источников, тыс. руб.</t>
  </si>
  <si>
    <t>Количество рабочих мест, созданных за счет реализации инвестиционных проектов, ед.</t>
  </si>
  <si>
    <t>Объем частных инвестиций в проектах государственно-частного и муниципально-частного партнерства (концессионных соглашений, тыс. руб.)</t>
  </si>
  <si>
    <t>Проекты государственно-частного и муниципально-частного партнерства (концессионные соглашения)</t>
  </si>
  <si>
    <t>Увеличение суммарного объема огруженной промышленной продукции</t>
  </si>
  <si>
    <t>Темп роста объема отгруженных товаров собственного производства, выполненных работ и услуг собственными силами по видам экономической деятельности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 процентов</t>
  </si>
  <si>
    <t>Рост производительности труда в перерабатывающей промышленности района</t>
  </si>
  <si>
    <t>Темп роста производительности труда в промышленных предприятиях района</t>
  </si>
  <si>
    <t xml:space="preserve"> Задача 1.2.3</t>
  </si>
  <si>
    <t>Создание благоприятного хозяйственного климата для сельскохозяйственных предприятий</t>
  </si>
  <si>
    <t>1.2.3.7</t>
  </si>
  <si>
    <t xml:space="preserve"> Рзведение прудовой рыбы ИП ГК(Ф)Х Кискин В.Г. на 6-7 тыс.шт. рыбы</t>
  </si>
  <si>
    <t>Производство товарной рыбы, тонн</t>
  </si>
  <si>
    <t>1.2.3.8</t>
  </si>
  <si>
    <t xml:space="preserve">Осуществление работ по борьбе с вредителями и болезнями сельскохозяйственных культур, </t>
  </si>
  <si>
    <t>процентов  от посевных площадей</t>
  </si>
  <si>
    <t>1.2.3.9</t>
  </si>
  <si>
    <t xml:space="preserve">Элитное семеноводство </t>
  </si>
  <si>
    <t>доля площади, засеваемой элитными семенами в общей площади посевов, процентов</t>
  </si>
  <si>
    <t>1.2.3.10</t>
  </si>
  <si>
    <t>Содействие в получении сельхозтовропризводителями государственной поддержки из бюджетов всех уровней</t>
  </si>
  <si>
    <t>1.2.3.11</t>
  </si>
  <si>
    <t>Содействие закреплению квалифицированных кадров в сельскохозяйственном производстве</t>
  </si>
  <si>
    <t>уровень обеспечения сельскохозяйственных организаций квалифицированными специалистами, процентов</t>
  </si>
  <si>
    <t>1.2.3.12</t>
  </si>
  <si>
    <t>Содействие повышению финансовой устойчивости сельскохозяйственных товаропроизводителей , содействие включения проектов развития сельхозпредприятий,и К(Ф)Х в программах государственной поддержки и субсидирования</t>
  </si>
  <si>
    <t>рентабельность сельскохозяйственных организаций ( с учетом субсидий) , процентов</t>
  </si>
  <si>
    <t>1.2.3.13</t>
  </si>
  <si>
    <t>Продукция сельского хозяйства в хозяйствах всех категорий, млн. руб</t>
  </si>
  <si>
    <t>индекс производства продукции сельского хозяйства (в % к предыдущему году в сопоставимых ценах)</t>
  </si>
  <si>
    <t>в т.ч. продукция растениеводства, млн. руб</t>
  </si>
  <si>
    <t>индекс производства продукции растиневодства (в % к предыдущему году в сопоставимых ценах)</t>
  </si>
  <si>
    <t>продукция животноводства, млн. руб</t>
  </si>
  <si>
    <t>индекс производства продукции животноводства (в % к предыдущему году в сопоставимых ценах)</t>
  </si>
  <si>
    <t>Производство зерна (в первоначально оприходованном весе)</t>
  </si>
  <si>
    <t>Урожайность зерновых культур</t>
  </si>
  <si>
    <t>Производство  сахарной свеклы</t>
  </si>
  <si>
    <t>Производство скота и птицы в сельскохозяйственных организациях и крестьянских(фермерских) хозяйствах</t>
  </si>
  <si>
    <t>Производство молока в сельскохозяйственных организациях и крестьянских(фермерских) хозяйствах</t>
  </si>
  <si>
    <t>Надой на одну корову в сельскохозяйственных организациях и крестьянских (фермерских) хозяйствах</t>
  </si>
  <si>
    <t>Производство яиц в сельскохозяйственных организациях и крестьянских (фермерских) хозяйствах</t>
  </si>
  <si>
    <t>Развитие строительства</t>
  </si>
  <si>
    <t>Содействие развитию строительства</t>
  </si>
  <si>
    <t>Общая площадь жилых помещений, приходящаяся в среднем на 1 жителя (на конец года), кв.м.</t>
  </si>
  <si>
    <t>Задача 1.2.5</t>
  </si>
  <si>
    <t>Развитие туристско-рекреационного комплекса: создание условий труда   и досуга населения района</t>
  </si>
  <si>
    <t>1.2.5.1.</t>
  </si>
  <si>
    <t>1.2.5.2.</t>
  </si>
  <si>
    <t>Содействие активной рекламной деятельности</t>
  </si>
  <si>
    <t xml:space="preserve">Размещение информации на официальном сайте Администрации района, не менее 1 раз в квартал, единиц </t>
  </si>
  <si>
    <t>Задача 1.2.6</t>
  </si>
  <si>
    <t>1.2.6.1.</t>
  </si>
  <si>
    <t>Количество проведенных мониторингов, ед.</t>
  </si>
  <si>
    <t>1.2.6.2.</t>
  </si>
  <si>
    <t>Количество предоставленных в аренду муниципальных объектов</t>
  </si>
  <si>
    <t>1.2.6.3.</t>
  </si>
  <si>
    <t xml:space="preserve">Количество проведенных ярмарок по продаже продовольственных товаров и сельскохозяйственной продукции по ценам ниже рыночных </t>
  </si>
  <si>
    <t>1.2.6.4.</t>
  </si>
  <si>
    <t>Рост числа торговых объектов, процентов</t>
  </si>
  <si>
    <t>1.2.6.5</t>
  </si>
  <si>
    <t>Подготовка годового отчета о состоянии и развитии конкуренции</t>
  </si>
  <si>
    <t>Количество отчетов, ед.</t>
  </si>
  <si>
    <t>1.2.6.6</t>
  </si>
  <si>
    <t>Организация проведения круглых столов (встреч) руководителей  перерабатывающей промышленности с руководителями организаций розничной и оптовой торговли, в ходе которых определять совместные решения по обеспечению равного доступа товаров, выпускаемых предприятиями Республики Мордовия, на потребительский рынок республики</t>
  </si>
  <si>
    <t>количество круглых столов (встреч)</t>
  </si>
  <si>
    <t>Задача 1.2.7</t>
  </si>
  <si>
    <t>Развитие и поддержка малого и среднего бизнеса</t>
  </si>
  <si>
    <t>1.2.7.1</t>
  </si>
  <si>
    <t>Повышение уровня предпринимательской грамотности, информационное и консультационное сопровождение предпринимателей района</t>
  </si>
  <si>
    <t>1.2.7.2</t>
  </si>
  <si>
    <t>Активизация работы  по размещению актуальной информации для предпринимательского сообщества на официальном  сайте Администрации Атяшевского муниципального района</t>
  </si>
  <si>
    <t>1.2.7.3</t>
  </si>
  <si>
    <t>Ведение реестра субъектов малого и среднего предпринимательства – получателей поддержки Администрации Атяшевского муниципального района</t>
  </si>
  <si>
    <t>1.2.7.4</t>
  </si>
  <si>
    <t>Содествие участию субъектов малого и среднего предпринимательства в федеральных, республиканских и муниципальных программах поддержки субъектов малого и среднего бизнеса</t>
  </si>
  <si>
    <t>1.2.7.5</t>
  </si>
  <si>
    <t xml:space="preserve">Содествие созданию рабочих мест субъектами малого и среднего предпринимательства (включая вновь зарегистрированных индивидуальных предпринимателей), получившими государственную «муниципальную»   поддержку, единиц  </t>
  </si>
  <si>
    <t>Цель 1.3.</t>
  </si>
  <si>
    <t>Повышение эффективности управления муниципальными финансами</t>
  </si>
  <si>
    <t>Задача 1.3.1.   Рост доходного потенциала</t>
  </si>
  <si>
    <t>1.3.1.1</t>
  </si>
  <si>
    <t xml:space="preserve">Обеспечение поступления в консолидированный бюджет всех доходных источников в запланированных объемах </t>
  </si>
  <si>
    <t>Объем собственных доходов бюджета, за исключением доходов, полученных в виде безвозмездных и безвозвратных перечислений из бюджетов других уровней и внебюджетных фондов, тыс. руб.</t>
  </si>
  <si>
    <t>Объем собственных доходов бюджета, за исключением доходов, полученных в виде безвозмездных и безвозвратных перечислений из бюджетов других уровней и внебюджетных фондов в расчете на 1 жителя, тыс. руб.</t>
  </si>
  <si>
    <t>Доля налоговых и неналоговых доходов местного бюджета в общем объеме собственных доходов бюджета муниципального образования, процентов</t>
  </si>
  <si>
    <t>Темп роста налоговых и неналоговых доходов бюджета муниципального образования по отношению к предыдущему году (в сопоставимых условиях), процентов</t>
  </si>
  <si>
    <t>Прибыль (+), убыток (-) - до налогообложения, тыс. руб.</t>
  </si>
  <si>
    <t>в том числе по виду деят-ти "сельское, лесное хозяйство, охота, рыболовство и рыбоводство",  тыс. руб.</t>
  </si>
  <si>
    <t>Прибыль прибыльных организаций, тыс. руб.</t>
  </si>
  <si>
    <t>в том числе по виду деят-ти "сельское, лесное хозяйство, охота, рыболовство и рыбоводство", тыс. руб.</t>
  </si>
  <si>
    <t>Доля расходов бюджета муниципального образования, формируемых в рамках программ, процентов</t>
  </si>
  <si>
    <t>1.3.1.2</t>
  </si>
  <si>
    <t>Оформление земельных долей в муниципальную собственность муниципальных образований района с последующей передачей их в аренду или в собственность</t>
  </si>
  <si>
    <t>1.3.1.3</t>
  </si>
  <si>
    <t xml:space="preserve"> Постановка на кадастровый учет земельных участков,  оценка рыночной стоимости недвижимого имущества, изготовление технических планов</t>
  </si>
  <si>
    <t>1.3.1.4.</t>
  </si>
  <si>
    <t>Оказание содействия по регистрации прав на недвижимое имущество и земельные участки физических и юридических лиц</t>
  </si>
  <si>
    <t xml:space="preserve">Цель 1.4. </t>
  </si>
  <si>
    <t xml:space="preserve">Повышение эффективности муниципального управления </t>
  </si>
  <si>
    <t>Повышение открытости органов местного самоуправления</t>
  </si>
  <si>
    <t>Удовлетворенность населения деятельностью органов местного самоуправления муниципального района, процентов</t>
  </si>
  <si>
    <t>Доля граждан, зарегистрированных в Единой системе идентификации и аутентификации (ЕСИА), процентов</t>
  </si>
  <si>
    <t>Цель 1.5.</t>
  </si>
  <si>
    <t>Пространственное развитие Атяшевского муниципального района</t>
  </si>
  <si>
    <t>Наличие доработанного генерального плана, (да – 1, нет – 0)</t>
  </si>
  <si>
    <t xml:space="preserve">1.5.2.  </t>
  </si>
  <si>
    <t>Плотность населения, человек на 1 кв.м.</t>
  </si>
  <si>
    <t>Удельный вес сельского населения в общей численности населения, процентов</t>
  </si>
  <si>
    <t>Удельный вес автомобильных дорог с твердым покрытием в общем протяженности автомобильных дорог общего пользования местного значения,  процентов</t>
  </si>
  <si>
    <t>Доля протяженности автомобильных дорог общего пользования местного значения, не отвечающих нормативным требованиям, в общей протяженности автомобильных дорог общего пользования местного значения, процентов</t>
  </si>
  <si>
    <t>Удельный вес общей площади жилищного фонда оборудованной:</t>
  </si>
  <si>
    <t xml:space="preserve"> водопроводом, %</t>
  </si>
  <si>
    <t xml:space="preserve">  канализацией, %</t>
  </si>
  <si>
    <t xml:space="preserve">  отоплением, %</t>
  </si>
  <si>
    <t xml:space="preserve">  газом, %</t>
  </si>
  <si>
    <t xml:space="preserve">1.5.3.  </t>
  </si>
  <si>
    <t>Рост производственного потенциала района</t>
  </si>
  <si>
    <t>млн. руб. на 1 кв. км.  территории района</t>
  </si>
  <si>
    <t>В связи с уменьшением рождаемости и увеличением показателей смертности наблюдается снижение численности населения района.</t>
  </si>
  <si>
    <t>Доля муниципальных учреждений культуры, здания которых находятся в аварийном состоянии или требуют капитального ремонта, в общем количестве муниципальных учреждений культуры, процентов</t>
  </si>
  <si>
    <t>Увеличение численности участников культурно-массовых мероприятий (по сравнению с предыдущим годом), процентов</t>
  </si>
  <si>
    <t>Заместитель Главы района  по социальным вопросам - начальник Управления образования. Управление культуры.</t>
  </si>
  <si>
    <t>Заместитель Главы района  по социальным вопросам - начальник Управления образования, управление строительства, архитектуры и ЖКХ</t>
  </si>
  <si>
    <t>Наличие построенной спортивной площадки (да – 1, нет – 0)</t>
  </si>
  <si>
    <t>Общая площадь введенного в эксплуатацию жилья с учетом индивидуального жилищного строительства, кв. метров</t>
  </si>
  <si>
    <t>Заместитель Главы по комплексному развитию, управление строительства, архитектуры и ЖКХ</t>
  </si>
  <si>
    <t xml:space="preserve">Строительство линий электоропередач (да – 1, нет – 0) </t>
  </si>
  <si>
    <t xml:space="preserve">Водоснабжение (да – 1, нет – 0) </t>
  </si>
  <si>
    <t xml:space="preserve">Удовлетворенность  населения качеством транспортного обслуживания, процентов </t>
  </si>
  <si>
    <t xml:space="preserve">Удовлетворенность  населения качеством автомобильных дорог, процентов </t>
  </si>
  <si>
    <t>1.1.5.2.</t>
  </si>
  <si>
    <t>Благоустройство дворовой территории многоквартирных домов</t>
  </si>
  <si>
    <t>Численность экономически активного населения, чел.</t>
  </si>
  <si>
    <t>Доля экономически активного населения в общей численности населения, процентов</t>
  </si>
  <si>
    <t xml:space="preserve">Среднегодовая численность занятых в экономике, чел. </t>
  </si>
  <si>
    <t xml:space="preserve">Среднесписочная численность работников  крупных и средних предприятий, чел. </t>
  </si>
  <si>
    <t xml:space="preserve">Численность безработных, состоящих на учете в  государственных учреждениях службы занятости (на конец года), чел. </t>
  </si>
  <si>
    <t>Уровень зарегистрированной безработицы процентов</t>
  </si>
  <si>
    <t>Фонд заработной платы работников, тыс. руб.</t>
  </si>
  <si>
    <t>Среднемесячная номинальная начисленная заработная  плата работников крупных и средних предприятий, руб.</t>
  </si>
  <si>
    <t>Темп роста среднемесячной номинальной начисленной заработной платы, процентов</t>
  </si>
  <si>
    <t xml:space="preserve">Доля численности населения с денежными доходами ниже величины прожиточного минимума, процентов </t>
  </si>
  <si>
    <t>Первый заместитель Главы по экономике-начальник Финансового управления, Управление экономического анализа и прогнозирования, управление с/х</t>
  </si>
  <si>
    <t>увеличение  переработки молока тн. в сутки</t>
  </si>
  <si>
    <t>Техническое перевооружение ОАО "Завод маслодельный "Атяшевский"</t>
  </si>
  <si>
    <t xml:space="preserve">Создание благоприятного хозяйственного климата для промышленных     предприятий    </t>
  </si>
  <si>
    <t xml:space="preserve">Задача 1.2.1. Создание благоприятного климата для привлечения инвестиций и внедрение инноваций             </t>
  </si>
  <si>
    <t xml:space="preserve">Задача 1.2.2. </t>
  </si>
  <si>
    <t>Увеличение объема производства продукции сельского хозяйства</t>
  </si>
  <si>
    <t>Объем работ, выполненных по виду деятельности "Строительство", тыс. руб.</t>
  </si>
  <si>
    <t>в % к предыдущему году</t>
  </si>
  <si>
    <t>Общая площадь введенного в эксплуатацию жилья с учетом индивидуального жилищного строительства, кв.м.</t>
  </si>
  <si>
    <t>Развитие потребительского рынка</t>
  </si>
  <si>
    <t>Проведение мониторинга цен на социально значимые продовольственные товары</t>
  </si>
  <si>
    <t>Предоставление в аренду незадествованных в хозяйственном обороте помещений муниципальной собственности для организации торговли</t>
  </si>
  <si>
    <t xml:space="preserve">Содействие в организации ярмарок по продаже продовольственных товаров и сельскохозяйственной продукции по ценам ниже рыночных  </t>
  </si>
  <si>
    <t xml:space="preserve">Создание условий для развития конкуренции на рынке розничной торговли </t>
  </si>
  <si>
    <t>Проведение мониторинга обеспеченности равного доступа местных производителей в мелкорозничные торговые сети по реализации продукции собственного производства</t>
  </si>
  <si>
    <t>Первый заместитель Главы по экономике-начальник Финансового управления, управление экономического анализа и прогнозирования</t>
  </si>
  <si>
    <t>Организация и проведение семинаров (совещаний, треннингов, круглых столов), ед.</t>
  </si>
  <si>
    <t>Уровень информированности субъектов малого и среднего бизнеса, процентов</t>
  </si>
  <si>
    <t>Наличие реестра  субъектов малого и среднего предпринимательства – получателей поддержки Администрации Атяшевского муниципального района, (да – 1, нет – о)</t>
  </si>
  <si>
    <t>Количество субъектов малого и среднего предпринимательства, получивших «муниципальную»    государственную  поддержку, единиц</t>
  </si>
  <si>
    <t xml:space="preserve">Количество вновь созданных рабочих мест субъектами малого и среднего предпринимательства (включая вновь зарегистрированных индивидуальных предпринимателей), получившими государственную «муниципальную»   поддержку, единиц </t>
  </si>
  <si>
    <t>Первый заместитель Главы по экономике-начальник Финансового управления, финансовое управление</t>
  </si>
  <si>
    <t>Заместитель Главы - начальник управления делами</t>
  </si>
  <si>
    <t xml:space="preserve">На официальном сайте органов местного самоуправления ежедневно размещается актуальная иформация </t>
  </si>
  <si>
    <t>1.1.1.6.</t>
  </si>
  <si>
    <t>1.1.2.1.</t>
  </si>
  <si>
    <t>1.1.2.2.</t>
  </si>
  <si>
    <t>Повышение доступности качественного образования</t>
  </si>
  <si>
    <t>Отношение среднего балла единого государственного экзамена (в расчете на 1 предмет) в 10 процентах школ с лучшими результатами единого государственного экзамена к среднему баллу единого государственного экзамена (в расчете на 1 предмет) в 10 процентах школ с худшими результатами единого государственного  экзамена</t>
  </si>
  <si>
    <t xml:space="preserve">Заместитель Главы по комплексному развитию, управление строительства, архитектуры и ЖКХ, Администрация </t>
  </si>
  <si>
    <t>Удовлетворенность населения организацией  водоснабжения и водоотведения;  удовлетворенность населения  организацией  водоснабжения и водоотведения составила за отчетный год 86,7%, что на 2,6% ниже</t>
  </si>
  <si>
    <t>1.2.2.2</t>
  </si>
  <si>
    <t>1.2.2.4</t>
  </si>
  <si>
    <t>1.2.2.5</t>
  </si>
  <si>
    <t xml:space="preserve">Количество оформленных земельных, га </t>
  </si>
  <si>
    <t>Доля количества земельных участков с границами установленными в соответствии с требованиями законо-ва РФ и с расположенными на них объектами недвижимости в общем кол-ве зем. участков учтенных ЕГРН</t>
  </si>
  <si>
    <t>число сельскохозяйственных товаропроизводителей, которым оказано содействие, ед.</t>
  </si>
  <si>
    <t>Плановый показатель выполнен.</t>
  </si>
  <si>
    <t>Утвержден</t>
  </si>
  <si>
    <t xml:space="preserve">Постановлением  Администрации </t>
  </si>
  <si>
    <t xml:space="preserve">Отчет об исполнении Плана мероприятий по реализации Стратегии социально-экономического развития Атяшевского муниципального района  </t>
  </si>
  <si>
    <t>1.1.3.2.</t>
  </si>
  <si>
    <t>Из-за отсутствия финансирования мероприятие не выполнено</t>
  </si>
  <si>
    <t>Доля  населения, систематически    занимающегося физкультурой и спортом, процентов</t>
  </si>
  <si>
    <t>Доля обучающихся, систематически занимающихся физической культурой и спортом, в общей численности обучающихся, процентов</t>
  </si>
  <si>
    <t xml:space="preserve">Заместитель Главы района  по социальным вопросам - начальник Управления образования, отдел по делам молодежи и спорту </t>
  </si>
  <si>
    <t>1.1.4.4.</t>
  </si>
  <si>
    <t>Из-за отсутствия финансирования мероприятие не выполнено.</t>
  </si>
  <si>
    <t>Количество встреч, единиц</t>
  </si>
  <si>
    <t>Обработано посевов ( сах.свекла, кукуруза, озимые и яровые зерновые ) инсектицидами 23487 га  и фунгицидами 23502га.</t>
  </si>
  <si>
    <t>Сохранение природного и историко-культурного наследия</t>
  </si>
  <si>
    <t>Из-за отсутствия финансирования показатель не выполнен.</t>
  </si>
  <si>
    <t>В 2020 году завершен 2 этап строительства газопровода (внутри площадки с.Тетюши)</t>
  </si>
  <si>
    <t xml:space="preserve">Строительство газопровода (да – 1, нет – 0) </t>
  </si>
  <si>
    <t>Строительство сетей энергоснабжения в 2020 году завершено. Общий объем финансирования  составил  3293,3 т. руб.</t>
  </si>
  <si>
    <t>Строительство сетей водоснабжения жилой застройки в с. Тетюши в 2020 году завершено. Освоено в 2020 году 2501,4 тыс. руб.</t>
  </si>
  <si>
    <t>целевое значение показателя 2021 год</t>
  </si>
  <si>
    <t>фактическое значение показателя  2021 год</t>
  </si>
  <si>
    <t>Запланированный на 2021 г. ФАП в с. Шейн-Майдан, построен и введен в эксплуатацию в 2020 году.</t>
  </si>
  <si>
    <t>Доля детей первой и второй групп здоровья в общей численности обучающихся в муниципальных общеобразовательных учреждениях составила за 2021 год 88,7%, значение показателя больше уровня 2019 года на 0,6%, уровня 2020 года на 3,7%,  на 2022-2024 годы планируется рост показателя.</t>
  </si>
  <si>
    <t xml:space="preserve">Родилось 98 детей, что составило  6,1% на 1000 человек населения. </t>
  </si>
  <si>
    <t>В связи с естественным износом зданий, значение показателя составило в 2021 году 64 %. На 2023-2024 годы, в связи с капитальным и текущим ремонтом муниципальных общеобразовательных учреждений, планируется снижение значения показателя.</t>
  </si>
  <si>
    <t>Доля муниципальных дошкольных образовательных учреждений, здания которых находятся в аварийном состоянии или требуют капитального ремонта, в общем числе муниципальных дошкольных образовательных учреждений составила в 2021 году 8 процентов. На 2022-2023 годы, в связи с капитальным и текущим ремонтом дошкольных образовательных учреждений, планируется снижение показателя.</t>
  </si>
  <si>
    <t>Отношение среднего балла единого государственного экзамена (в расчете на 1 предмет) в 10 процентах школ с лучшими результатами единого государственного экзамена к среднему баллу единого государственного экзамена (в расчете на 1 предмет) в 10 процентах школ с худшими результатами единого государственного экзамена сотавило 1,5%.</t>
  </si>
  <si>
    <t xml:space="preserve"> Значение показателя составило  в 2021 году 36 процентов, или снизилась  к уровню 2020 года на 64 процента. На 2023-2024 годы, в связи с капитальным и текущим ремонтом муниципальных общеобразовательных учреждений, планируется рост значения показателя.</t>
  </si>
  <si>
    <t>Показатель «Доля детей в возрасте 5 – 18 лет, получающих услуги по дополнительному образованию в организациях различной организационно – правовой формы и формы собственности, в общей численности детей данной возрастной группы» составил 74 %, что больше уровня 2020 года на 1,5%, уровня 2019 года на 1%. Задача - увеличить охват дополнительным образованием до 75%, в том числе за счет лицензирования программ дополнительного образования дошкольных учреждений района.</t>
  </si>
  <si>
    <t xml:space="preserve">Модернизация и техническое переоснащение Большеманадышского сельского Дома  культуры </t>
  </si>
  <si>
    <t xml:space="preserve">Плановый показатель выполнен. В районе в 2021 году трудоустроено 12 молодых специалистов. Медицинские работники, принятые на работу в ГБУЗ Республики Мордовия «Атяшевская РБ» в 2021 году.
Врачи
1.Бакшеев Александр Николаевич-врач-анестезиолог-реаниматолог
2.Шевченко Анна Николаевна-врач по паллиативной медицинской помощи
Медицинские сестры
1.Кизоркина Ирина Геннадьевна-заведующая фельдшерско-акушерским пунктом-фельдшер с.Селищи
2.Жданкина Светлана Семёновна- медицинская сестра участковая врача-терапевта участкового
3.Дырова Ольга Александровна- фельдшер скорой медицинской помощи
4.Учеватова Анастасия Александровна-медицинская сестра кабинета врача-инфекциониста
5.Тутыкина Наталья Евгеньевна-медицинская сестра палатная терапевтического отделения
6.Аверьянова Наталья Алексеевна-медицинская сестра кабинета врача-хирурга
7.Петякова Любовь Николаевна- заведующая фельдшерско-акушерским пунктом-медицинская сестра с.Сосуновка
8.Борисов Павел Викторович-рентгенолаборант
9.Наумкина Надежда Юрьевна-медицинская сестра участковая врача-терапевта участкового. В системе образования Атяшевского муниципального  района:
1.	Горшунов Максим Владимирович	учитель математики	МБОУ «Поселковская средняя школа № 1 
2.	Осанкина Виктория Александровна -	учитель истории и обществознания	МБОУ «Поселковская средняя школа № 2».                      В АПК района Исламов Дмитрий Иванович, ветврач ООО "МАПО - Восток".
</t>
  </si>
  <si>
    <t xml:space="preserve">В связи с естественным износом зданий  учреждений культуры в 2021году значение  показателя  составило 41, 7 % или 100% к уровню 2020г. и к уровню 2019г. С  капитальным ремонтом здания филиала МАУК «Центр национальной культуры и ремесел» «Лобаскинский сельский дом культуры» в 2023 году, планируется снижение показателя на 2023-2024гг. (ПСД в стадии разработки).  </t>
  </si>
  <si>
    <t xml:space="preserve">Информация о финансировании муниципальной  программы "Развитие культуры и туризма" Атяшевского муниципального района </t>
  </si>
  <si>
    <t xml:space="preserve">Строительство плоскостного сооружения (спортивной площадки) в с.Тетюши Атяшевского муниципального района Республики Мордовия </t>
  </si>
  <si>
    <t>Доля населения, систематически занимающегося физической культурой и спортом составила 49,9 %, что на 3,9 %  больше по сравнению с 2020 годом и на 4,7 % в сравнении с 2019 годом.</t>
  </si>
  <si>
    <r>
      <t>Доля обучающихся, систематически занимающихся физической культурой и спортом, в общей численности обучающихся, составила 89,3%, что выше уровня 2020 года на 1,4 % и на 0,3 в сравнении  2019  годом</t>
    </r>
    <r>
      <rPr>
        <sz val="9"/>
        <color theme="1"/>
        <rFont val="Times New Roman"/>
        <family val="1"/>
        <charset val="204"/>
      </rPr>
      <t>.</t>
    </r>
  </si>
  <si>
    <t xml:space="preserve">Общая площадь жилых помещений, приходящаяся в среднем на одного жителя, - всего, составила 40,2 кв. м., что больше уровня 2019 года на 2,7 кв. м., уровня 2020 года – 1,4 кв. м. </t>
  </si>
  <si>
    <t xml:space="preserve">В 2021 г. рамках национального проекта «Жилье и городская среда»   проведено благоустройство дворовой территории многоквартирного дома № 10 микрорайона № 2 в р.п. Атяшево. Стоимость проекта 1,2 млн. рублей.  </t>
  </si>
  <si>
    <t>Капитальный ремонт гидротехнических сооружений пруда на овр.Паршлей в с.Киржеманы Атяшевского муниципального района Республики Мордовия</t>
  </si>
  <si>
    <t>Ремонт автомобильной дороги по ул.М.Горького в с.Вечерлей Атяшевского муниципального района Республики Мордовия (1 этап)</t>
  </si>
  <si>
    <t>1.1.7.5.</t>
  </si>
  <si>
    <t>1.1.7.11.</t>
  </si>
  <si>
    <t>Строительство автомобильной дороги по ул.Подгорная в р.п.Атяшево Атяшевского муниципального района Республики Мордовия</t>
  </si>
  <si>
    <t>1.1.7.12.</t>
  </si>
  <si>
    <t xml:space="preserve">Строительство автомобильной дороги по ул.Южная в с.Тетюши Атяшевского муниципального района </t>
  </si>
  <si>
    <t>1.1.7.14.</t>
  </si>
  <si>
    <t>Строительство автомобильной дороги по ул.Советская в с.Сабанчеево Атяшевского муниципального района Республики Мордовия</t>
  </si>
  <si>
    <t>1.1.7.13.</t>
  </si>
  <si>
    <t>Строительство автомобильной дороги  "Подъезд к кладбищу" в д.Мордовские Дубровки Атяшевского муниципального района Республики Мордовия</t>
  </si>
  <si>
    <t>Ремонт автомобильной дороги по ул.Ленина в с.Батушево Атяшевского муниципального района Республики Мордовия</t>
  </si>
  <si>
    <t>1.1.7.15.</t>
  </si>
  <si>
    <t>1.1.7.18.</t>
  </si>
  <si>
    <t>Ремонт автомобильной дорори по ул.Московская в с.Киржеманы Атяшевского муниципального района Республики Мордовия</t>
  </si>
  <si>
    <t>1.1.7.16.</t>
  </si>
  <si>
    <t>Ремонт автомобильной дороги по ул.Первомайская в с.Шейн-Майданы Атяшевского муниципального района Республики Мордовия (устройство водопропускной трубы)</t>
  </si>
  <si>
    <t>Проведена реконструкция автомобильной дороги по ул. Октябрьская в д. Мордовские Дубровки, обеспечивающей подъезд к МТФ ООО «Сабанчеевское». Стоимость муниципального контракта 17,5 млн. руб., в том числе софинансирование по  реконструкции данной дороги оказали ООО «Сабанчеевское» в сумме 800,0 тыс. руб. и индивидуальный предприниматель КФХ Сидоров Иван Васильевич в сумме 72 644 рубля</t>
  </si>
  <si>
    <t>Реконструкция автомобильной дороги по ул. Октябрьская в д. Мордовские Дубровки, обеспечивающей подъезд к МТФ ООО «Сабанчеевское»</t>
  </si>
  <si>
    <t>ремонт автомобильной дороги по ул. Ленина в р.п. Атяшево</t>
  </si>
  <si>
    <t>Ремонт автомобильной дороги по пер. Школьный в р.п. Атяшево</t>
  </si>
  <si>
    <t>За счет средств муниципального дорожного фонда произведен ремонт мостового перехода по ул. Чапаева с. Алашеевка, стоимостью 2,6 млн. руб.</t>
  </si>
  <si>
    <t>Ремонт мостового перехода по ул. Чапаева с. Алашеевка</t>
  </si>
  <si>
    <t xml:space="preserve">
</t>
  </si>
  <si>
    <t>Проведена реконструкция автомобильной дороги по ул. Советская в  с. Сабанчеево.</t>
  </si>
  <si>
    <t>Объем инвестиций в основной капитал (за исключением бюджетных средств)  в расчете на  1 жителя в 2021 году составил 29450,8 рублей, 36,4% к уровню 2020 года, 32,6% к уровню 2019 года. В экономику района привлечено  инвестиций всего 611,3 млн. руб., (темп 42,3%), в том числе за счет собственных средств предприятий 375,2 млн. руб.; привлеченных средств 236,1 млн. руб., из них бюджетные  средства 143,3 млн. руб. За 2021 год создано 162 рабочих места.     В    2021 году продолжалась   реализация   проекта в  ОАО «Агрофирма «Искра» – расширение элеваторного  комплекса (при выходе на проектную мощность хранения зерна  6 тыс. тонн, производительность линии сушки зерна 100 тонн/час).
  Инвестиции на капитальные вложения были направлены на:
1. реконструкцию  зданий для содержания коров (с. Киржеманы, с.Низовка), строительство крытого тока (с. Лобаски) – ООО «МАПО «Восток»;
2. ремонт животноводческого помещения для молодняка КРС на 180 голов – ИП ГК(Ф)Х Кривдина  Ю.А.;
3. строительство здания ангара в с. Козловка – АО «Агро-Атяшево»;
4. устройство новой линии по производству комбикорма – ИП Бершак М.В.;  
5. В 2021 году на ООО МПК «Атяшевский» реализованы проекты: «Реконструкция автомойки-дезинфекционной станции» – 6,7 млн. руб.; «Реконструкция автоплатформы со складом» –   9,3 млн. руб.
Приобретена современная высокопроизводительная техника, транспортные средства, оборудование и осуществлена покупка земельных участков.</t>
  </si>
  <si>
    <t xml:space="preserve"> В 2021 году на территории района создано 162 новых рабочих мест, 150 из которых на Атяшевской площадке ООО МПК «Атяшевский». Заключенных концессионных соглашений за 2021 год не было. </t>
  </si>
  <si>
    <t>Объем финансовых средств, запланированный по программе на  2021  год, тыс. рублей</t>
  </si>
  <si>
    <t>Фактически освоенный объем финансирования программы за 2021 год, тыс. рублей</t>
  </si>
  <si>
    <t>В связи с трудным финансовым положением в 2021 году предприятие не вышло на прогнозный объем переработки молока в сутки.</t>
  </si>
  <si>
    <t>В связи со стабильной работой промышленных предприятий, темп роста объема отгруженных товаров собственного производства, выполненных работ и услуг собственными силами по видам экономической деятельности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 составил за 2021 год 126,1%. Показатель выполнен.</t>
  </si>
  <si>
    <t>Доля ООО МПК "Атяшевский" в общем объеме промышленного производства района составляет 99%. За 2021 год в ООО МПК "Атяшевский" произведено продукции на 1 работника 13,5 млн. руб., что на 18,4% больше уровня 2020 года.</t>
  </si>
  <si>
    <t>1.2.3.6</t>
  </si>
  <si>
    <t>Строительство мини колбасного цеха- завода ИП ГК(Ф)Х Бабуров А.С.</t>
  </si>
  <si>
    <t>производство колбас, тонн</t>
  </si>
  <si>
    <t>В связи с трудным финансовым положением, предприятие отложило строительство  колбасного цеха.</t>
  </si>
  <si>
    <t xml:space="preserve">За отчетный год общая сумма выплат молодым специалистам и студентам составила 817,3 тыс. руб., что составила 92,97% уровня 2020 года. </t>
  </si>
  <si>
    <t>Посеяно элитными семенами  зерновые культуры  на площади 1879 га, что болье уровня 2020 года на 285 га.</t>
  </si>
  <si>
    <t xml:space="preserve"> В отчетном году район участвовал в республиканских программах  поддержки малых форм хозяйствования. Сельхозтоваропроизводители получали   единую субсидию, погектарную поддержку, на 1 кг. реализованного молока  </t>
  </si>
  <si>
    <t xml:space="preserve">     В  2021 году  индекс производства продукции сельского хозяйства                        (в сопоставимых ценах к уровню 2020 г.) в хозяйствах всех категорий составил 92,6 %.  Причины: снижение объема производства зерна на 29,5%, сахарной свеклы на 2,8%,  молока на 1,3%. Индекс производства продукции растениеводства (в сопоставимых ценах) в хозяйствах всех категорий составил  83,0 %. (снижение объема   производства  зерна на   29,5 %,  сахарной свеклы на 2,8  %).
   Индекс производства продукции животноводства   составил 103,7 %     (рост  производства   скота и птицы на убой в хозяйствах всех категорий на 5,1  %, куриных яиц на 7,5%, снижение производства молока в хозяйствах всех категорий   на 1,3  %) .                                                                                       Удельный вес прибыльных хозяйств в общей численности сельскохозяйственных организаций  составила за 2019 - 2021 годы  100 %  на  2022-2024 годы планируется сохранение показателя.Индекс производительности труда составил в 2021 году 101,3 %, за 2020 год 98,0%.                                                                                                              В  2021 году  собрано   зерновых и зернобобовых культур – 110,3 тысяч тонн – что на 46,2 тысяч тонн меньше, чем в 2020 году. 
Средняя урожайность составила 26,2 центнера с гектара (38,0 центнера в 2020 г.).  Выкопано  129,8 тыс. тонн сахарной свеклы, с каждого гектара 317 центнеров.  Собрано рапса 275 тонн (в 2020г. – 389 т.), урожайность 18,3 ц/га, сои 5 505 тонн (в 2020г. – 4 340 т.), урожайность 15,6 ц/га, льна 1 552т., урожайность 12,6ц/га.
Яиц произведено  114895 тыс. штук, что больше на 8060 штук уровня, 2020 года. произведено мяса 12126,7 тонн, больше на 614,3 тонны. Молока произведено 22998 тонн, меньше уровня 2020 года на 155 тонн, но больше планового значения показателя на 131 тонны. Надой от одной коровы за 2021г. составил  6 519 кг (темп роста –  102,9%). </t>
  </si>
  <si>
    <t xml:space="preserve">     В отчетном году получено   прибыли до налогообложения (с учетом субсидий)  в сумме  950,6  млн. рублей,  что на 33,1  % выше уровня 2020 года.  Рентабельность сельскохозяйственных организаций (с учетом субсидий), составила  30,1 %. Без учета субсидий рентабельность  составила 28,0  % (в 2020 году  28,8 %).  
</t>
  </si>
  <si>
    <t>Запланированные  денежные ср-ва (грант) хоз-во не получило. Между Администрацией Большеманадышского сельского поселения и ИП ГК(Ф)Х Кискин В.Г. заключен договор аренды  гидротехнического сооружения с земельным участком от 26.06.2018г. Общая площадь ГТС - 7758 кв.м, и земельный участок площадью  137389 кв.м.</t>
  </si>
  <si>
    <t xml:space="preserve">Единственная строительная организация района деятельность в 2021 году не осуществляла. Общая площадь жилых помещений, приходящаяся в среднем на одного жителя, - всего, составила 40,2 кв. м., что больше уровня 2019 года на 2,7 кв. м., уровня 2020 года – 1,4 кв. м. </t>
  </si>
  <si>
    <t>Благоустройство территории прилегающей к памятнику Погибшим в ВОВ 1941-1945г.г. Республика Мордовия, Атяшевский район, с.Атяшево, пер.Советский, (да -1, нет-0)</t>
  </si>
  <si>
    <t>Реконструкция мемориального комплекса 40-летия Победы ВОВ в рпАтяшево Атяшевского района, (да -1, нет-0)</t>
  </si>
  <si>
    <t xml:space="preserve">По результатам мониторинга ГКУ Республики Мордовия «Научный центр социально-экономического мониторинга» удовлетворенность населения деятельностью органов местного самоуправления в 2021 году составила 81,3%,  что меньше показателя 2020 года на 4,3%. </t>
  </si>
  <si>
    <t xml:space="preserve">Внесение изменений в документы территориального планирования и градостроительного зонирования сельских поселений </t>
  </si>
  <si>
    <r>
      <t>В сельских поселениях внесены изменения в документы территориального планирования и градостроительного зонирования. В связи со снижением численности населения, наблюдается снижение показателя "Плотность населения, человек на 1 кв.м.". В связи со снижением численности населения (уменьшение рождаемости и рост количества смертности), а также  оттоком сельского населения в райцентр и города, наблюдается снижение показателя "Удельный вес сельского населения в общей численности населения". В связи со строительством автомобильных дорог с твердым покрытием</t>
    </r>
    <r>
      <rPr>
        <i/>
        <sz val="9"/>
        <color theme="1"/>
        <rFont val="Times New Roman"/>
        <family val="1"/>
        <charset val="204"/>
      </rPr>
      <t xml:space="preserve"> (В 2021 году   произведены работы по реконструкции и ремонту 4-х автомобильных дорог протяженностью 5,2 км. Их сметная стоимость согласно проектно-сметной документации составила 42,1 млн. руб.  В 2021 г. в рамках национального проекта «Безопасные качественные дороги» проведен капитальный ремонт части автомобильной дороги р.п. Атяшево – с. Козловка (общая протяженность дороги 9 км) на сумму, 170,1 млн. рублей), </t>
    </r>
    <r>
      <rPr>
        <sz val="9"/>
        <color theme="1"/>
        <rFont val="Times New Roman"/>
        <family val="1"/>
        <charset val="204"/>
      </rPr>
      <t>наблюдается  рост показателя  "Удельный вес автомобильных дорог с твердым покрытием в общем протяженности автомобильных дорог общего пользования местного значения".                                   Валовой муниципальный продукт составил за 2021 год 26,4 млрд. руб.</t>
    </r>
    <r>
      <rPr>
        <i/>
        <sz val="9"/>
        <color theme="1"/>
        <rFont val="Times New Roman"/>
        <family val="1"/>
        <charset val="204"/>
      </rPr>
      <t xml:space="preserve"> (2020г. - 19,5 млрд. руб.)</t>
    </r>
  </si>
  <si>
    <t>Доля граждан, зарегистрированных в Единой системе идентификации и аутентификации (ЕСИА) составляет 78 процентов.</t>
  </si>
  <si>
    <t>В 2021 году, в рамках реализации Указа Президента Российской Федерации от 6 августа 2014 г. № 560 «О применении отдельных специальных экономических мер в целях обеспечения безопасности Российской Федерации» и постановления Правительства Российской Федерации от 7 августа 2014 г. № 778 продолжили работу по осуществлению единого автоматизированного мониторинга цен на товары первой необходимости в Единой системе мониторинга цен и остатков.
      Мониторинг проводится по 52 видам товаров, в том числе 32 – продовольственным и 20 – непродовольственным. 
          Данный мониторинг проводится Администрацией Атяшевского муниципального района еженедельно, и итоги мониторинга направляются в Министерство экономики, торговли и предпринимательства Республики Мордовия.                                                                                                                 В  2021 году   3 индивидуальных предпринимателя  арендовали  3 муниципальных объекта.                                                                                         В условиях пандемии в онлайн формате 148 предпринимателей района приняли участие в республиканских и районных семинарах, форумах, круглых столах, тренингах и прочих мероприятиях по вопросам предпринимательской деятельности.                                                Сформирован и размещен на официальном сайте органов местного самоуправления Атяшевского муниципального района отчет за 2021 год по Плану мероприятий («дорожная карта») по содействию развития конкуренции в Атяшевском муниципальном районе на 2019-2021 гг.                                                                                                                                                                                 В рейтинге по развитии конкуренции среди муниципалитетов Республики Мордовия по итогам 2021 года Атяшевский район занял 4 место.</t>
  </si>
  <si>
    <t>Администрацией Атяшевского муниципального района информируются субъекты малого и среднего бизнеса через официальный сайт органов местного самоуправления муниципального района, районную газету "Вперед", на совещаниях, а также отправляется на электронные адреса предпринимателей. Ведется реестр   субъектов малого и среднего предпринимательства – получателей поддержки Администрации Атяшевского муниципального района.                                            Подготовлена и размещена на официальном сайте органов местного самоуправления Атяшевского муниципального района презентация на тему «Имущественная поддержка субъектов малого и среднего бизнеса на территории Атяшевского муниципального района Республики Мордовия» Имущественную поддержку (аренда)  за 2021 год получали 3 предпринимателя. Предпринимателями создано за 2021 год 6 рабочих мест.</t>
  </si>
  <si>
    <t>Всего мероприятий - 90, из них выполнено 72, процент выполнения мероприятий 80%</t>
  </si>
  <si>
    <t>Всего индикаторов 101, из них выполнено 65, процент выполнения 64,4.</t>
  </si>
  <si>
    <t>В связи с уменьшением рождаемости и увеличением показателей смертности наблюдается снижение численности населения поселка. Численность населения р.п. Атяшево составила за 2021 год 5898 человек, что составило 98,7% к 2020 году.</t>
  </si>
  <si>
    <t>В связи с уменьшением рождаемости и увеличением показателей смертности наблюдается снижение численности сельского населения  района. Численность сельского населения составила за 2021 год 9790 человек или 96,8% к уровню 2020 года.</t>
  </si>
  <si>
    <t>В условиях распространения коронавирусной инфекции  COVID - 19, значение показателя возросло. Число умерших за 2021 год 411 человек.</t>
  </si>
  <si>
    <t>Дети в  возрасте от 0-7 лет обеспечены местами в муниципальные дошкольные образовательные учреждения; Отсутствует очередь в детский сад детей  в возрасте от 1-6 лет, состоящих на учете для определения в муниципальные дошкольные образовательные учреждения.</t>
  </si>
  <si>
    <t xml:space="preserve">По результатам мониторинга ГКУ Республики Мордовия «Научный центр социально-экономического мониторинга» удовлетворенность населения  организацией  теплоснабжения составила за 2021 год 90,7%.  Причиной снижения является высокая изношенность сетей теплоснабжения;                                                                           Удовлетворенность населения  организацией  водоснабжения и водоотведения составила за отчетный год 80,5%.  Причиной снижения является высокая изношенность сетей водоснабжения и водоотведения, что соответственно влияет на качество подаваемой воды; Удовлетворенность населения  организацией   электроснабжения составила за отчетный год 93,5%, что на  уровне 2020 года.  </t>
  </si>
  <si>
    <t>В 2021 году проведен ремонт автомобильной дороги по ул. Ленина в р.п. Атяшево.</t>
  </si>
  <si>
    <t>В 2021 году проведен  ремонт автомобильной дороги по пер. Школьный в р.п. Атяшево</t>
  </si>
  <si>
    <t>Численность  экономически активного населения составила в 2021 году 10826 человек. Доля экономически активного населения в общей численности населения составила  за отчетный год 69%, что больше уровня 2020 года на 2%. Среднегодовая численность занятых в экономике за 2020 год составила 7780 человек, или 102,2% к уровню 2020 года. Среднесписочная численность работников  крупных и средних предприятий составила за 2021 год 4131 чел., или 116,6% к уровню 2020 года. В связи с тем, что на ООО "МПК Атяшевский" в 2021 году создано 150 новых рабочих мест удалось увеличить значение показателя. Численность безработных, состоящих на учете в  государственных учреждениях службы занятости на конец  2021 года составила 80 чел. Уровень зарегистрированной безработицы составил 0,8% (по Республике Мордовия  0,9%).                                                                                                                      По данным ГКУ "Социальная защита населения по Атяшевскому району РМ", количество населения с денежными доходами ниже величины прожиточного минимума составило на 1 января 2022 года - 1319  чел., что составляет 8,4 % от общего количества населения на 01.01.2022г. На блюдается снижение показателя св сравнении с 2020 годом на 5 процентов.</t>
  </si>
  <si>
    <t xml:space="preserve">
  Доля налоговых и неналоговых доходов в общем объеме собственных доходов без учета субвенций уменьшилась в отчетном периоде на 17,1 процента по сравнению с 2019 годом и на 3,8 процента по сравнению с 2020 годом. Причиной снижения явился опережающий рост объема межбюджетных трансфертов без учета субвенций в сравнении с ростом объема налоговых и неналоговых доходов. Доля налоговых и неналоговых доходов в общем объеме собственных доходов без учета субвенций в 2022 году ниже факта 2021 года на 4,5 процента в связи с уменьшением общей суммы доходов, в том числе безвозмездных поступлений, налоговых и неналоговых доходов (по налогу на доходы физических лиц учтено сверхплановое поступление налога с дивидендов в 2021 году). В связи со снижением прогноза безвозмездных поступлений без учета субвенций на  2023 - 2024 годы планируется  рост показателя.                      В 2021 года были вовлечены в хозяйственный оборот земельные участки площадью 1240 га, что позволило увеличить налогооблагаемую базу. В консолидированный бюджет района поступило 20 354,0 тыс. руб. Всего с 2015 по 2021 год в бюджеты сельских поселений района поступило 53,5 млн. руб. доходов от продажи земельных участков, сформированных из невостребованных земельных долей. Продолжена работа с собственниками по остаткам невостребованных земельных  долей в количестве 1123 на площади 5454 га (24% от площади земель, переданных  в долевую собственность). На 25.04.2022 года в суде находятся 39 исков. Трудности в работе  с земельными долями возникают не желанием  выявленных наследников вступить в наследство и зарегистрировать свои права на земельные доли, в отсутствии информации о местонахождении правообладателей, чьи доли  могут быть признаны невостребованными.
   В 2021 году для пополнения бюджетов поселений было привлечено 4 млн. руб. по самообложению, в том числе 3,2 млн. руб. из республиканского бюджета для решения вопросов местного значения. Из 55 населённых пунктов района приняли участие 12 (средства использованы для содержания мест захоронений, спил деревьев, благоустройство, противопожарные мероприятия и др.).
     Бюджет 2021 года значительно увеличен за счет привлечения средств на реализацию национальных проектов и государственных программ. Общий объем исполненных средств составляет по данным программам с учетом со-финансирования с бюджета района более 135 млн. руб.
</t>
  </si>
  <si>
    <t>целевое значение показателя, ед.</t>
  </si>
  <si>
    <t xml:space="preserve">Атяшевского муниципального района </t>
  </si>
  <si>
    <t>Республики Мордовия</t>
  </si>
  <si>
    <t>1.2.4.1</t>
  </si>
  <si>
    <t>1.2.4.2.</t>
  </si>
  <si>
    <t xml:space="preserve">1.5.1.  </t>
  </si>
  <si>
    <t>1.4.1.</t>
  </si>
  <si>
    <t>24 мая 2022г. №255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</si>
</sst>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scheme val="minor"/>
    </font>
    <font>
      <sz val="11"/>
      <color theme="1"/>
      <name val="Times New Roman"/>
      <family val="1"/>
      <charset val="204"/>
    </font>
    <font>
      <b/>
      <sz val="11"/>
      <color theme="1"/>
      <name val="Times New Roman"/>
      <family val="1"/>
      <charset val="204"/>
    </font>
    <font>
      <sz val="11"/>
      <name val="Times New Roman"/>
      <family val="1"/>
      <charset val="204"/>
    </font>
    <font>
      <sz val="11"/>
      <name val="Arial Cyr"/>
      <charset val="204"/>
    </font>
    <font>
      <sz val="9"/>
      <name val="Times New Roman"/>
      <family val="1"/>
      <charset val="204"/>
    </font>
    <font>
      <sz val="9"/>
      <color indexed="8"/>
      <name val="Times New Roman"/>
      <family val="1"/>
      <charset val="204"/>
    </font>
    <font>
      <sz val="8"/>
      <color theme="1"/>
      <name val="Calibri"/>
      <family val="2"/>
      <scheme val="minor"/>
    </font>
    <font>
      <sz val="9"/>
      <color theme="1"/>
      <name val="Times New Roman"/>
      <family val="1"/>
      <charset val="204"/>
    </font>
    <font>
      <b/>
      <sz val="9"/>
      <color theme="1"/>
      <name val="Times New Roman"/>
      <family val="1"/>
      <charset val="204"/>
    </font>
    <font>
      <b/>
      <sz val="10"/>
      <color theme="1"/>
      <name val="Times New Roman"/>
      <family val="1"/>
      <charset val="204"/>
    </font>
    <font>
      <b/>
      <sz val="9"/>
      <name val="Times New Roman"/>
      <family val="1"/>
      <charset val="204"/>
    </font>
    <font>
      <sz val="9"/>
      <color rgb="FF000000"/>
      <name val="Times New Roman"/>
      <family val="1"/>
      <charset val="204"/>
    </font>
    <font>
      <sz val="14"/>
      <color theme="1"/>
      <name val="Calibri"/>
      <family val="2"/>
      <charset val="204"/>
      <scheme val="minor"/>
    </font>
    <font>
      <i/>
      <sz val="9"/>
      <color theme="1"/>
      <name val="Times New Roman"/>
      <family val="1"/>
      <charset val="204"/>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151">
    <xf numFmtId="0" fontId="0" fillId="0" borderId="0" xfId="0"/>
    <xf numFmtId="0" fontId="0" fillId="0" borderId="0" xfId="0" applyFill="1"/>
    <xf numFmtId="0" fontId="1" fillId="0" borderId="0" xfId="0" applyFont="1" applyFill="1" applyAlignment="1">
      <alignment wrapText="1"/>
    </xf>
    <xf numFmtId="0" fontId="13" fillId="0" borderId="0" xfId="0" applyFont="1" applyFill="1"/>
    <xf numFmtId="0" fontId="8" fillId="0" borderId="1" xfId="0" applyFont="1" applyFill="1" applyBorder="1"/>
    <xf numFmtId="0" fontId="8" fillId="0" borderId="1" xfId="0" applyFont="1" applyFill="1" applyBorder="1" applyAlignment="1">
      <alignment horizontal="center"/>
    </xf>
    <xf numFmtId="0" fontId="3" fillId="0" borderId="0" xfId="0" applyFont="1" applyFill="1" applyBorder="1" applyAlignment="1">
      <alignment vertical="center"/>
    </xf>
    <xf numFmtId="0" fontId="4" fillId="0" borderId="0" xfId="0" applyFont="1" applyFill="1"/>
    <xf numFmtId="0" fontId="7" fillId="0" borderId="0" xfId="0" applyFont="1" applyFill="1"/>
    <xf numFmtId="0" fontId="3" fillId="0" borderId="0" xfId="0" applyFont="1" applyFill="1" applyBorder="1" applyAlignment="1">
      <alignment horizontal="left"/>
    </xf>
    <xf numFmtId="0" fontId="3" fillId="0" borderId="0" xfId="0" applyFont="1" applyFill="1"/>
    <xf numFmtId="0" fontId="1" fillId="0" borderId="0" xfId="0" applyFont="1" applyAlignment="1">
      <alignment wrapText="1"/>
    </xf>
    <xf numFmtId="0" fontId="5" fillId="0" borderId="1" xfId="0" applyFont="1" applyBorder="1"/>
    <xf numFmtId="0" fontId="9" fillId="0" borderId="1" xfId="0" applyFont="1" applyBorder="1" applyAlignment="1">
      <alignment horizontal="center"/>
    </xf>
    <xf numFmtId="0" fontId="8" fillId="0" borderId="1" xfId="0" applyFont="1" applyBorder="1" applyAlignment="1">
      <alignment horizontal="left" wrapText="1"/>
    </xf>
    <xf numFmtId="164" fontId="9" fillId="0" borderId="1" xfId="0" applyNumberFormat="1" applyFont="1" applyBorder="1" applyAlignment="1">
      <alignment horizontal="center"/>
    </xf>
    <xf numFmtId="164" fontId="8" fillId="0" borderId="1" xfId="0" applyNumberFormat="1" applyFont="1" applyBorder="1" applyAlignment="1">
      <alignment horizontal="center"/>
    </xf>
    <xf numFmtId="0" fontId="5" fillId="0" borderId="1" xfId="0" applyFont="1" applyBorder="1" applyAlignment="1">
      <alignment vertical="center"/>
    </xf>
    <xf numFmtId="2" fontId="9" fillId="0" borderId="1" xfId="0" applyNumberFormat="1" applyFont="1" applyBorder="1" applyAlignment="1">
      <alignment horizontal="center"/>
    </xf>
    <xf numFmtId="2" fontId="8" fillId="0" borderId="1" xfId="0" applyNumberFormat="1" applyFont="1" applyBorder="1" applyAlignment="1">
      <alignment horizontal="center"/>
    </xf>
    <xf numFmtId="0" fontId="6" fillId="0" borderId="1" xfId="0" applyFont="1" applyBorder="1" applyAlignment="1">
      <alignment horizontal="justify" vertical="top" wrapText="1"/>
    </xf>
    <xf numFmtId="0" fontId="6" fillId="0" borderId="1" xfId="0" applyFont="1" applyBorder="1" applyAlignment="1">
      <alignment vertical="top" wrapText="1"/>
    </xf>
    <xf numFmtId="0" fontId="9" fillId="0" borderId="1" xfId="0" applyFont="1" applyBorder="1" applyAlignment="1">
      <alignment horizontal="left" vertical="top"/>
    </xf>
    <xf numFmtId="0" fontId="5" fillId="0" borderId="1" xfId="0" applyFont="1" applyBorder="1" applyAlignment="1">
      <alignment horizontal="justify" vertical="top" wrapText="1"/>
    </xf>
    <xf numFmtId="0" fontId="5" fillId="0" borderId="1" xfId="0" applyFont="1" applyBorder="1" applyAlignment="1">
      <alignment horizontal="left"/>
    </xf>
    <xf numFmtId="0" fontId="11" fillId="0" borderId="1" xfId="0" applyFont="1" applyBorder="1" applyAlignment="1">
      <alignment horizontal="center"/>
    </xf>
    <xf numFmtId="0" fontId="5" fillId="0" borderId="1" xfId="0" applyFont="1" applyBorder="1" applyAlignment="1">
      <alignment horizontal="left" wrapText="1"/>
    </xf>
    <xf numFmtId="1" fontId="8" fillId="0" borderId="1" xfId="0" applyNumberFormat="1" applyFont="1" applyBorder="1" applyAlignment="1">
      <alignment horizontal="center"/>
    </xf>
    <xf numFmtId="0" fontId="11" fillId="0" borderId="1" xfId="0" applyFont="1" applyBorder="1"/>
    <xf numFmtId="0" fontId="6" fillId="0" borderId="1" xfId="0" applyFont="1" applyBorder="1" applyAlignment="1">
      <alignment horizontal="left" vertical="top" wrapText="1"/>
    </xf>
    <xf numFmtId="0" fontId="2" fillId="0" borderId="0" xfId="0" applyFont="1" applyAlignment="1">
      <alignment horizontal="left" vertical="center" wrapText="1"/>
    </xf>
    <xf numFmtId="164" fontId="0" fillId="0" borderId="0" xfId="0" applyNumberFormat="1"/>
    <xf numFmtId="0" fontId="3" fillId="0" borderId="0" xfId="0" applyFont="1" applyBorder="1" applyAlignment="1">
      <alignment horizontal="center"/>
    </xf>
    <xf numFmtId="0" fontId="0" fillId="0" borderId="0" xfId="0" applyFill="1" applyBorder="1"/>
    <xf numFmtId="0" fontId="11" fillId="0" borderId="1" xfId="0" applyFont="1" applyBorder="1" applyAlignment="1">
      <alignment horizontal="center" vertical="center"/>
    </xf>
    <xf numFmtId="0" fontId="8" fillId="0" borderId="1" xfId="0" applyFont="1" applyFill="1" applyBorder="1" applyAlignment="1">
      <alignment horizontal="center" vertical="top" wrapText="1"/>
    </xf>
    <xf numFmtId="0" fontId="5" fillId="0" borderId="1" xfId="0" applyFont="1" applyFill="1" applyBorder="1"/>
    <xf numFmtId="0" fontId="5" fillId="0" borderId="1" xfId="0" applyFont="1" applyFill="1" applyBorder="1" applyAlignment="1">
      <alignment horizontal="center"/>
    </xf>
    <xf numFmtId="0" fontId="6" fillId="0" borderId="1" xfId="0" applyFont="1" applyFill="1" applyBorder="1" applyAlignment="1">
      <alignment horizontal="center"/>
    </xf>
    <xf numFmtId="0" fontId="8"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wrapText="1"/>
    </xf>
    <xf numFmtId="0" fontId="5" fillId="0" borderId="1" xfId="0" applyFont="1" applyFill="1" applyBorder="1" applyAlignment="1">
      <alignment vertical="center"/>
    </xf>
    <xf numFmtId="164" fontId="6" fillId="0" borderId="1" xfId="0" applyNumberFormat="1" applyFont="1" applyFill="1" applyBorder="1" applyAlignment="1">
      <alignment horizontal="center" wrapText="1"/>
    </xf>
    <xf numFmtId="164" fontId="6" fillId="0" borderId="1" xfId="0" applyNumberFormat="1" applyFont="1" applyFill="1" applyBorder="1" applyAlignment="1">
      <alignment horizontal="center" vertical="center" wrapText="1"/>
    </xf>
    <xf numFmtId="0" fontId="5" fillId="0" borderId="1" xfId="0" applyFont="1" applyFill="1" applyBorder="1" applyAlignment="1">
      <alignment horizontal="left"/>
    </xf>
    <xf numFmtId="164" fontId="6" fillId="0" borderId="1" xfId="0" applyNumberFormat="1" applyFont="1" applyFill="1" applyBorder="1" applyAlignment="1">
      <alignment horizontal="center"/>
    </xf>
    <xf numFmtId="0" fontId="11" fillId="0" borderId="1" xfId="0" applyFont="1" applyFill="1" applyBorder="1"/>
    <xf numFmtId="1" fontId="6" fillId="0" borderId="1" xfId="0" applyNumberFormat="1" applyFont="1" applyFill="1" applyBorder="1" applyAlignment="1">
      <alignment horizontal="center"/>
    </xf>
    <xf numFmtId="0" fontId="5" fillId="0" borderId="1" xfId="0" applyFont="1" applyBorder="1" applyAlignment="1">
      <alignment horizontal="center" wrapText="1"/>
    </xf>
    <xf numFmtId="0" fontId="5" fillId="0" borderId="1" xfId="0" applyFont="1" applyBorder="1" applyAlignment="1">
      <alignment horizontal="center" vertical="center"/>
    </xf>
    <xf numFmtId="0" fontId="8" fillId="0" borderId="1" xfId="0" applyFont="1" applyBorder="1" applyAlignment="1">
      <alignment wrapText="1"/>
    </xf>
    <xf numFmtId="0" fontId="8" fillId="0" borderId="1" xfId="0" applyFont="1" applyBorder="1" applyAlignment="1">
      <alignment vertical="center" wrapText="1"/>
    </xf>
    <xf numFmtId="0" fontId="5" fillId="0" borderId="1" xfId="0" applyFont="1" applyBorder="1" applyAlignment="1">
      <alignment horizontal="center" vertical="center" wrapText="1"/>
    </xf>
    <xf numFmtId="0" fontId="8" fillId="0" borderId="1" xfId="0" applyFont="1" applyBorder="1"/>
    <xf numFmtId="0" fontId="8" fillId="0" borderId="1" xfId="0" applyFont="1" applyBorder="1" applyAlignment="1">
      <alignment horizontal="center" wrapText="1"/>
    </xf>
    <xf numFmtId="0" fontId="8" fillId="0" borderId="1" xfId="0" applyFont="1" applyBorder="1" applyAlignment="1">
      <alignment horizontal="center"/>
    </xf>
    <xf numFmtId="0" fontId="5" fillId="0" borderId="1" xfId="0" applyFont="1" applyBorder="1" applyAlignment="1">
      <alignment horizontal="left" vertical="center" wrapText="1"/>
    </xf>
    <xf numFmtId="0" fontId="5" fillId="0" borderId="1" xfId="0" applyFont="1" applyBorder="1" applyAlignment="1">
      <alignment horizontal="center"/>
    </xf>
    <xf numFmtId="0" fontId="5" fillId="0" borderId="1" xfId="0" applyFont="1" applyBorder="1" applyAlignment="1">
      <alignment horizontal="center" vertical="top" wrapText="1"/>
    </xf>
    <xf numFmtId="0" fontId="5" fillId="0" borderId="1" xfId="0" applyFont="1" applyBorder="1" applyAlignment="1">
      <alignment vertical="center" wrapText="1"/>
    </xf>
    <xf numFmtId="0" fontId="9" fillId="0" borderId="1" xfId="0" applyFont="1" applyBorder="1" applyAlignment="1">
      <alignment horizontal="left"/>
    </xf>
    <xf numFmtId="0" fontId="5" fillId="0" borderId="1" xfId="0" applyFont="1" applyBorder="1" applyAlignment="1">
      <alignment wrapText="1"/>
    </xf>
    <xf numFmtId="0" fontId="5" fillId="0" borderId="1" xfId="0" applyFont="1" applyFill="1" applyBorder="1" applyAlignment="1">
      <alignment horizontal="center" vertical="center"/>
    </xf>
    <xf numFmtId="0" fontId="5" fillId="0" borderId="1" xfId="0" applyFont="1" applyBorder="1" applyAlignment="1">
      <alignment horizontal="left" vertical="center"/>
    </xf>
    <xf numFmtId="0" fontId="10" fillId="0" borderId="0" xfId="0" applyFont="1" applyFill="1" applyBorder="1" applyAlignment="1">
      <alignment wrapText="1"/>
    </xf>
    <xf numFmtId="0" fontId="8" fillId="0" borderId="1" xfId="0" applyFont="1" applyBorder="1" applyAlignment="1">
      <alignment horizontal="justify" vertical="center" wrapText="1"/>
    </xf>
    <xf numFmtId="0" fontId="12" fillId="0" borderId="1" xfId="0" applyFont="1" applyBorder="1" applyAlignment="1">
      <alignment wrapText="1"/>
    </xf>
    <xf numFmtId="0" fontId="12" fillId="0" borderId="1" xfId="0" applyFont="1" applyBorder="1" applyAlignment="1">
      <alignment horizontal="justify" vertical="center" wrapText="1"/>
    </xf>
    <xf numFmtId="0" fontId="8" fillId="0" borderId="1" xfId="0" applyFont="1" applyBorder="1" applyAlignment="1">
      <alignment horizontal="center"/>
    </xf>
    <xf numFmtId="0" fontId="8" fillId="0" borderId="1" xfId="0" applyFont="1" applyBorder="1" applyAlignment="1">
      <alignment horizontal="center" wrapText="1"/>
    </xf>
    <xf numFmtId="0" fontId="5" fillId="0" borderId="1" xfId="0" applyFont="1" applyBorder="1" applyAlignment="1">
      <alignment horizontal="center"/>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8" fillId="0" borderId="1" xfId="0" applyFont="1" applyBorder="1" applyAlignment="1">
      <alignment horizontal="center"/>
    </xf>
    <xf numFmtId="0" fontId="9" fillId="0" borderId="1" xfId="0" applyFont="1" applyBorder="1" applyAlignment="1">
      <alignment horizontal="left"/>
    </xf>
    <xf numFmtId="0" fontId="8" fillId="0" borderId="1" xfId="0" applyFont="1" applyBorder="1" applyAlignment="1">
      <alignment horizontal="left" wrapText="1"/>
    </xf>
    <xf numFmtId="164" fontId="8" fillId="0" borderId="1" xfId="0" applyNumberFormat="1" applyFont="1" applyFill="1" applyBorder="1" applyAlignment="1">
      <alignment horizontal="center"/>
    </xf>
    <xf numFmtId="164" fontId="9" fillId="0" borderId="1" xfId="0" applyNumberFormat="1" applyFont="1" applyFill="1" applyBorder="1" applyAlignment="1">
      <alignment horizontal="center"/>
    </xf>
    <xf numFmtId="164" fontId="8" fillId="0" borderId="1" xfId="0" applyNumberFormat="1" applyFont="1" applyBorder="1" applyAlignment="1">
      <alignment horizontal="center" wrapText="1"/>
    </xf>
    <xf numFmtId="2" fontId="8" fillId="0" borderId="1" xfId="0" applyNumberFormat="1" applyFont="1" applyBorder="1" applyAlignment="1">
      <alignment horizontal="center" wrapText="1"/>
    </xf>
    <xf numFmtId="0" fontId="11" fillId="0" borderId="1" xfId="0" applyFont="1" applyFill="1" applyBorder="1" applyAlignment="1">
      <alignment horizontal="center" vertical="center" wrapText="1"/>
    </xf>
    <xf numFmtId="164" fontId="11" fillId="0" borderId="1" xfId="0" applyNumberFormat="1" applyFont="1" applyFill="1" applyBorder="1" applyAlignment="1">
      <alignment horizontal="center" vertical="center" wrapText="1"/>
    </xf>
    <xf numFmtId="164" fontId="5" fillId="0" borderId="1" xfId="0" applyNumberFormat="1" applyFont="1" applyFill="1" applyBorder="1" applyAlignment="1">
      <alignment horizontal="center" vertical="center" wrapText="1"/>
    </xf>
    <xf numFmtId="0" fontId="5" fillId="0" borderId="2" xfId="0" applyFont="1" applyBorder="1" applyAlignment="1">
      <alignment vertical="center"/>
    </xf>
    <xf numFmtId="0" fontId="1" fillId="0" borderId="0" xfId="0" applyFont="1" applyFill="1" applyAlignment="1">
      <alignment horizontal="right" wrapText="1"/>
    </xf>
    <xf numFmtId="0" fontId="8" fillId="0" borderId="1" xfId="0" applyFont="1" applyBorder="1" applyAlignment="1">
      <alignment horizontal="center" wrapText="1"/>
    </xf>
    <xf numFmtId="0" fontId="8" fillId="0" borderId="1" xfId="0" applyFont="1" applyBorder="1" applyAlignment="1">
      <alignment horizontal="left" wrapText="1"/>
    </xf>
    <xf numFmtId="0" fontId="5" fillId="0" borderId="1" xfId="0" applyFont="1" applyFill="1" applyBorder="1" applyAlignment="1">
      <alignment horizontal="center" vertical="center"/>
    </xf>
    <xf numFmtId="0" fontId="1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wrapText="1"/>
    </xf>
    <xf numFmtId="0" fontId="12" fillId="0" borderId="1" xfId="0" applyFont="1" applyBorder="1" applyAlignment="1">
      <alignment horizont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8" fillId="0" borderId="1" xfId="0" applyFont="1" applyBorder="1" applyAlignment="1">
      <alignment wrapText="1"/>
    </xf>
    <xf numFmtId="0" fontId="5" fillId="0" borderId="1" xfId="0" applyFont="1" applyFill="1" applyBorder="1" applyAlignment="1">
      <alignment horizontal="center"/>
    </xf>
    <xf numFmtId="0" fontId="8" fillId="0" borderId="1" xfId="0" applyFont="1" applyBorder="1" applyAlignment="1">
      <alignment vertical="center" wrapText="1"/>
    </xf>
    <xf numFmtId="0" fontId="5" fillId="0" borderId="1" xfId="0" applyFont="1" applyBorder="1" applyAlignment="1">
      <alignment horizontal="center" vertical="top" wrapText="1"/>
    </xf>
    <xf numFmtId="0" fontId="6"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8" fillId="0" borderId="1" xfId="0" applyFont="1" applyBorder="1"/>
    <xf numFmtId="0" fontId="8" fillId="0" borderId="1" xfId="0" applyFont="1" applyBorder="1" applyAlignment="1">
      <alignment horizontal="center"/>
    </xf>
    <xf numFmtId="0" fontId="5" fillId="0" borderId="1" xfId="0" applyFont="1" applyBorder="1" applyAlignment="1">
      <alignment horizontal="left" vertical="center" wrapText="1"/>
    </xf>
    <xf numFmtId="0" fontId="6" fillId="0" borderId="1" xfId="0" applyFont="1" applyBorder="1" applyAlignment="1">
      <alignment horizontal="center" vertical="top" wrapText="1"/>
    </xf>
    <xf numFmtId="0" fontId="8" fillId="0" borderId="1" xfId="0" applyFont="1" applyBorder="1" applyAlignment="1">
      <alignment vertical="top" wrapText="1"/>
    </xf>
    <xf numFmtId="0" fontId="5" fillId="0" borderId="1" xfId="0" applyFont="1" applyBorder="1" applyAlignment="1">
      <alignment horizontal="center"/>
    </xf>
    <xf numFmtId="0" fontId="5" fillId="0" borderId="2" xfId="0" applyFont="1" applyBorder="1" applyAlignment="1">
      <alignment horizontal="center" wrapText="1"/>
    </xf>
    <xf numFmtId="0" fontId="5" fillId="0" borderId="3" xfId="0" applyFont="1" applyBorder="1" applyAlignment="1">
      <alignment horizontal="center" wrapText="1"/>
    </xf>
    <xf numFmtId="0" fontId="5" fillId="0" borderId="4" xfId="0" applyFont="1" applyBorder="1" applyAlignment="1">
      <alignment horizont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5" fillId="0" borderId="4" xfId="0" applyFont="1" applyBorder="1" applyAlignment="1">
      <alignment horizontal="center" vertical="top"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2" fillId="0" borderId="1" xfId="0" applyFont="1" applyBorder="1" applyAlignment="1">
      <alignment vertical="center" wrapText="1"/>
    </xf>
    <xf numFmtId="0" fontId="6" fillId="0" borderId="1" xfId="0" applyFont="1" applyFill="1" applyBorder="1" applyAlignment="1">
      <alignment horizontal="center"/>
    </xf>
    <xf numFmtId="0" fontId="5" fillId="0" borderId="1" xfId="0" applyFont="1" applyFill="1" applyBorder="1" applyAlignment="1">
      <alignment horizontal="center" vertical="top" wrapText="1"/>
    </xf>
    <xf numFmtId="0" fontId="5" fillId="0" borderId="1" xfId="0" applyFont="1" applyBorder="1" applyAlignment="1">
      <alignment vertical="center" wrapText="1"/>
    </xf>
    <xf numFmtId="0" fontId="8" fillId="0" borderId="1" xfId="0" applyFont="1" applyFill="1" applyBorder="1" applyAlignment="1">
      <alignment horizont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vertical="center"/>
    </xf>
    <xf numFmtId="0" fontId="11" fillId="0" borderId="1" xfId="0" applyFont="1" applyBorder="1" applyAlignment="1">
      <alignment horizontal="center" wrapText="1"/>
    </xf>
    <xf numFmtId="0" fontId="8" fillId="0" borderId="1" xfId="0" applyFont="1" applyBorder="1" applyAlignment="1">
      <alignment horizontal="center" vertical="top" wrapText="1"/>
    </xf>
    <xf numFmtId="0" fontId="8" fillId="0" borderId="1" xfId="0" applyFont="1" applyBorder="1" applyAlignment="1">
      <alignment horizontal="center" vertical="top"/>
    </xf>
    <xf numFmtId="0" fontId="8" fillId="0" borderId="1" xfId="0" applyFont="1" applyFill="1" applyBorder="1" applyAlignment="1">
      <alignment wrapText="1"/>
    </xf>
    <xf numFmtId="0" fontId="8" fillId="0" borderId="1" xfId="0" applyFont="1" applyFill="1" applyBorder="1" applyAlignment="1">
      <alignment horizontal="center" wrapText="1"/>
    </xf>
    <xf numFmtId="0" fontId="9" fillId="0" borderId="1" xfId="0" applyFont="1" applyBorder="1" applyAlignment="1">
      <alignment horizontal="left" vertical="center"/>
    </xf>
    <xf numFmtId="0" fontId="9" fillId="0" borderId="1" xfId="0" applyFont="1" applyBorder="1" applyAlignment="1">
      <alignment horizontal="left"/>
    </xf>
    <xf numFmtId="0" fontId="5" fillId="0" borderId="1" xfId="0" applyFont="1" applyFill="1" applyBorder="1" applyAlignment="1">
      <alignment horizontal="center" wrapText="1"/>
    </xf>
    <xf numFmtId="0" fontId="6" fillId="0" borderId="1" xfId="0" applyFont="1" applyFill="1" applyBorder="1" applyAlignment="1">
      <alignment horizontal="center" wrapText="1"/>
    </xf>
    <xf numFmtId="0" fontId="9" fillId="0" borderId="1" xfId="0" applyFont="1" applyBorder="1" applyAlignment="1">
      <alignment horizontal="center" vertical="center" wrapText="1"/>
    </xf>
    <xf numFmtId="0" fontId="9" fillId="0" borderId="1" xfId="0" applyFont="1" applyBorder="1" applyAlignment="1">
      <alignment wrapText="1"/>
    </xf>
    <xf numFmtId="0" fontId="5" fillId="0" borderId="1" xfId="0" applyFont="1" applyBorder="1" applyAlignment="1">
      <alignment vertical="top" wrapText="1"/>
    </xf>
    <xf numFmtId="0" fontId="5" fillId="0" borderId="1" xfId="0" applyFont="1" applyFill="1" applyBorder="1" applyAlignment="1">
      <alignment horizontal="left" vertical="center"/>
    </xf>
    <xf numFmtId="0" fontId="5" fillId="0" borderId="1" xfId="0" applyFont="1" applyFill="1" applyBorder="1" applyAlignment="1">
      <alignment vertical="center" wrapText="1"/>
    </xf>
    <xf numFmtId="0" fontId="1" fillId="0" borderId="0" xfId="0" applyFont="1" applyAlignment="1">
      <alignment horizontal="right"/>
    </xf>
    <xf numFmtId="0" fontId="5" fillId="0" borderId="1" xfId="0" applyFont="1" applyFill="1" applyBorder="1" applyAlignment="1">
      <alignment horizontal="left" vertical="center" wrapText="1"/>
    </xf>
    <xf numFmtId="0" fontId="5" fillId="0" borderId="1" xfId="0" applyFont="1" applyBorder="1" applyAlignment="1">
      <alignment wrapText="1"/>
    </xf>
    <xf numFmtId="0" fontId="10" fillId="0" borderId="0" xfId="0" applyFont="1" applyFill="1" applyBorder="1" applyAlignment="1">
      <alignment horizontal="center" wrapText="1"/>
    </xf>
    <xf numFmtId="0" fontId="5" fillId="0" borderId="1" xfId="0" applyFont="1" applyBorder="1" applyAlignment="1">
      <alignment horizontal="left" vertical="center"/>
    </xf>
    <xf numFmtId="0" fontId="8" fillId="0" borderId="1" xfId="0" applyFont="1" applyBorder="1" applyAlignment="1">
      <alignment horizontal="left"/>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69"/>
  <sheetViews>
    <sheetView tabSelected="1" topLeftCell="C1" zoomScale="116" zoomScaleNormal="116" workbookViewId="0">
      <selection activeCell="H8" sqref="H8:K8"/>
    </sheetView>
  </sheetViews>
  <sheetFormatPr defaultRowHeight="14.4" x14ac:dyDescent="0.3"/>
  <cols>
    <col min="1" max="1" width="11" customWidth="1"/>
    <col min="2" max="2" width="22.5546875" customWidth="1"/>
    <col min="3" max="3" width="18.5546875" customWidth="1"/>
    <col min="4" max="4" width="22.44140625" customWidth="1"/>
    <col min="5" max="6" width="7.109375" style="1" customWidth="1"/>
    <col min="7" max="7" width="51.88671875" customWidth="1"/>
    <col min="9" max="9" width="11.5546875" customWidth="1"/>
    <col min="10" max="10" width="9.6640625" customWidth="1"/>
    <col min="11" max="11" width="10.6640625" customWidth="1"/>
    <col min="12" max="16384" width="8.88671875" style="1"/>
  </cols>
  <sheetData>
    <row r="1" spans="1:12" ht="14.25" customHeight="1" x14ac:dyDescent="0.3">
      <c r="G1" s="11"/>
      <c r="H1" s="145" t="s">
        <v>277</v>
      </c>
      <c r="I1" s="145"/>
      <c r="J1" s="145"/>
      <c r="K1" s="145"/>
    </row>
    <row r="2" spans="1:12" ht="15.75" customHeight="1" x14ac:dyDescent="0.3">
      <c r="G2" s="11"/>
      <c r="H2" s="145" t="s">
        <v>278</v>
      </c>
      <c r="I2" s="145"/>
      <c r="J2" s="145"/>
      <c r="K2" s="145"/>
    </row>
    <row r="3" spans="1:12" ht="14.25" customHeight="1" x14ac:dyDescent="0.35">
      <c r="G3" s="11"/>
      <c r="H3" s="86" t="s">
        <v>377</v>
      </c>
      <c r="I3" s="86"/>
      <c r="J3" s="86"/>
      <c r="K3" s="86"/>
      <c r="L3" s="3"/>
    </row>
    <row r="4" spans="1:12" ht="14.25" customHeight="1" x14ac:dyDescent="0.35">
      <c r="G4" s="11"/>
      <c r="H4" s="86" t="s">
        <v>378</v>
      </c>
      <c r="I4" s="86"/>
      <c r="J4" s="86"/>
      <c r="K4" s="86"/>
      <c r="L4" s="3"/>
    </row>
    <row r="5" spans="1:12" ht="13.5" customHeight="1" x14ac:dyDescent="0.35">
      <c r="G5" s="11"/>
      <c r="H5" s="145"/>
      <c r="I5" s="145"/>
      <c r="J5" s="145"/>
      <c r="K5" s="145"/>
      <c r="L5" s="3"/>
    </row>
    <row r="6" spans="1:12" ht="18" customHeight="1" x14ac:dyDescent="0.35">
      <c r="G6" s="11"/>
      <c r="H6" s="2"/>
      <c r="I6" s="86" t="s">
        <v>383</v>
      </c>
      <c r="J6" s="86"/>
      <c r="K6" s="86"/>
      <c r="L6" s="3"/>
    </row>
    <row r="7" spans="1:12" ht="18" customHeight="1" x14ac:dyDescent="0.3">
      <c r="A7" s="148" t="s">
        <v>279</v>
      </c>
      <c r="B7" s="148"/>
      <c r="C7" s="148"/>
      <c r="D7" s="148"/>
      <c r="E7" s="148"/>
      <c r="F7" s="148"/>
      <c r="G7" s="148"/>
      <c r="H7" s="148"/>
      <c r="I7" s="148"/>
      <c r="J7" s="148"/>
      <c r="K7" s="66"/>
    </row>
    <row r="8" spans="1:12" ht="57" customHeight="1" x14ac:dyDescent="0.3">
      <c r="A8" s="128" t="s">
        <v>0</v>
      </c>
      <c r="B8" s="129" t="s">
        <v>1</v>
      </c>
      <c r="C8" s="129" t="s">
        <v>2</v>
      </c>
      <c r="D8" s="129" t="s">
        <v>11</v>
      </c>
      <c r="E8" s="129"/>
      <c r="F8" s="129"/>
      <c r="G8" s="132" t="s">
        <v>14</v>
      </c>
      <c r="H8" s="129" t="s">
        <v>12</v>
      </c>
      <c r="I8" s="129"/>
      <c r="J8" s="129"/>
      <c r="K8" s="129"/>
    </row>
    <row r="9" spans="1:12" ht="48.75" customHeight="1" x14ac:dyDescent="0.3">
      <c r="A9" s="128"/>
      <c r="B9" s="130"/>
      <c r="C9" s="130"/>
      <c r="D9" s="132" t="s">
        <v>3</v>
      </c>
      <c r="E9" s="135" t="s">
        <v>376</v>
      </c>
      <c r="F9" s="135"/>
      <c r="G9" s="103"/>
      <c r="H9" s="132" t="s">
        <v>4</v>
      </c>
      <c r="I9" s="132" t="s">
        <v>341</v>
      </c>
      <c r="J9" s="132" t="s">
        <v>342</v>
      </c>
      <c r="K9" s="132" t="s">
        <v>10</v>
      </c>
    </row>
    <row r="10" spans="1:12" ht="60.6" customHeight="1" x14ac:dyDescent="0.3">
      <c r="A10" s="128"/>
      <c r="B10" s="130"/>
      <c r="C10" s="130"/>
      <c r="D10" s="132"/>
      <c r="E10" s="35" t="s">
        <v>295</v>
      </c>
      <c r="F10" s="35" t="s">
        <v>296</v>
      </c>
      <c r="G10" s="103"/>
      <c r="H10" s="133"/>
      <c r="I10" s="133"/>
      <c r="J10" s="133"/>
      <c r="K10" s="133"/>
    </row>
    <row r="11" spans="1:12" ht="16.8" customHeight="1" x14ac:dyDescent="0.3">
      <c r="A11" s="131" t="s">
        <v>16</v>
      </c>
      <c r="B11" s="131"/>
      <c r="C11" s="131"/>
      <c r="D11" s="131"/>
      <c r="E11" s="131"/>
      <c r="F11" s="131"/>
      <c r="G11" s="131"/>
      <c r="H11" s="131"/>
      <c r="I11" s="131"/>
      <c r="J11" s="131"/>
      <c r="K11" s="131"/>
    </row>
    <row r="12" spans="1:12" ht="8.4" customHeight="1" x14ac:dyDescent="0.3">
      <c r="A12" s="136" t="s">
        <v>13</v>
      </c>
      <c r="B12" s="137"/>
      <c r="C12" s="137"/>
      <c r="D12" s="137"/>
      <c r="E12" s="137"/>
      <c r="F12" s="137"/>
      <c r="G12" s="137"/>
      <c r="H12" s="137"/>
      <c r="I12" s="137"/>
      <c r="J12" s="137"/>
      <c r="K12" s="137"/>
    </row>
    <row r="13" spans="1:12" ht="16.2" customHeight="1" x14ac:dyDescent="0.3">
      <c r="A13" s="12" t="s">
        <v>17</v>
      </c>
      <c r="B13" s="12" t="s">
        <v>18</v>
      </c>
      <c r="C13" s="12"/>
      <c r="D13" s="12"/>
      <c r="E13" s="36"/>
      <c r="F13" s="36"/>
      <c r="G13" s="12"/>
      <c r="H13" s="55"/>
      <c r="I13" s="55"/>
      <c r="J13" s="55"/>
      <c r="K13" s="55"/>
    </row>
    <row r="14" spans="1:12" ht="14.4" customHeight="1" x14ac:dyDescent="0.3">
      <c r="A14" s="102" t="s">
        <v>19</v>
      </c>
      <c r="B14" s="96" t="s">
        <v>20</v>
      </c>
      <c r="C14" s="96" t="s">
        <v>21</v>
      </c>
      <c r="D14" s="96" t="s">
        <v>22</v>
      </c>
      <c r="E14" s="127">
        <v>2</v>
      </c>
      <c r="F14" s="127">
        <v>12</v>
      </c>
      <c r="G14" s="134" t="s">
        <v>306</v>
      </c>
      <c r="H14" s="62" t="s">
        <v>5</v>
      </c>
      <c r="I14" s="13">
        <v>0</v>
      </c>
      <c r="J14" s="13">
        <v>0</v>
      </c>
      <c r="K14" s="13">
        <v>0</v>
      </c>
    </row>
    <row r="15" spans="1:12" ht="24.6" x14ac:dyDescent="0.3">
      <c r="A15" s="102"/>
      <c r="B15" s="96"/>
      <c r="C15" s="96"/>
      <c r="D15" s="96"/>
      <c r="E15" s="127"/>
      <c r="F15" s="127"/>
      <c r="G15" s="134"/>
      <c r="H15" s="14" t="s">
        <v>6</v>
      </c>
      <c r="I15" s="70">
        <v>0</v>
      </c>
      <c r="J15" s="70">
        <v>0</v>
      </c>
      <c r="K15" s="70">
        <v>0</v>
      </c>
    </row>
    <row r="16" spans="1:12" ht="36.6" x14ac:dyDescent="0.3">
      <c r="A16" s="102"/>
      <c r="B16" s="96"/>
      <c r="C16" s="96"/>
      <c r="D16" s="96"/>
      <c r="E16" s="127"/>
      <c r="F16" s="127"/>
      <c r="G16" s="134"/>
      <c r="H16" s="14" t="s">
        <v>7</v>
      </c>
      <c r="I16" s="70">
        <v>0</v>
      </c>
      <c r="J16" s="70">
        <v>0</v>
      </c>
      <c r="K16" s="70">
        <v>0</v>
      </c>
    </row>
    <row r="17" spans="1:15" ht="24.6" x14ac:dyDescent="0.3">
      <c r="A17" s="102"/>
      <c r="B17" s="96"/>
      <c r="C17" s="96"/>
      <c r="D17" s="96"/>
      <c r="E17" s="127"/>
      <c r="F17" s="127"/>
      <c r="G17" s="134"/>
      <c r="H17" s="14" t="s">
        <v>8</v>
      </c>
      <c r="I17" s="70">
        <v>0</v>
      </c>
      <c r="J17" s="70">
        <v>0</v>
      </c>
      <c r="K17" s="70">
        <v>0</v>
      </c>
    </row>
    <row r="18" spans="1:15" ht="325.8" customHeight="1" x14ac:dyDescent="0.3">
      <c r="A18" s="102"/>
      <c r="B18" s="96"/>
      <c r="C18" s="96"/>
      <c r="D18" s="96"/>
      <c r="E18" s="127"/>
      <c r="F18" s="127"/>
      <c r="G18" s="134"/>
      <c r="H18" s="14" t="s">
        <v>9</v>
      </c>
      <c r="I18" s="70">
        <v>0</v>
      </c>
      <c r="J18" s="70">
        <v>0</v>
      </c>
      <c r="K18" s="70">
        <v>0</v>
      </c>
    </row>
    <row r="19" spans="1:15" ht="21" customHeight="1" x14ac:dyDescent="0.3">
      <c r="A19" s="94" t="s">
        <v>23</v>
      </c>
      <c r="B19" s="92" t="s">
        <v>24</v>
      </c>
      <c r="C19" s="92" t="s">
        <v>25</v>
      </c>
      <c r="D19" s="92" t="s">
        <v>287</v>
      </c>
      <c r="E19" s="127">
        <v>4</v>
      </c>
      <c r="F19" s="127">
        <v>5</v>
      </c>
      <c r="G19" s="102" t="s">
        <v>276</v>
      </c>
      <c r="H19" s="62" t="s">
        <v>5</v>
      </c>
      <c r="I19" s="13">
        <v>0</v>
      </c>
      <c r="J19" s="13">
        <v>0</v>
      </c>
      <c r="K19" s="13">
        <v>0</v>
      </c>
    </row>
    <row r="20" spans="1:15" ht="25.5" customHeight="1" x14ac:dyDescent="0.3">
      <c r="A20" s="94"/>
      <c r="B20" s="92"/>
      <c r="C20" s="92"/>
      <c r="D20" s="92"/>
      <c r="E20" s="127"/>
      <c r="F20" s="127"/>
      <c r="G20" s="102"/>
      <c r="H20" s="14" t="s">
        <v>6</v>
      </c>
      <c r="I20" s="70">
        <v>0</v>
      </c>
      <c r="J20" s="70">
        <v>0</v>
      </c>
      <c r="K20" s="70">
        <v>0</v>
      </c>
    </row>
    <row r="21" spans="1:15" ht="43.5" customHeight="1" x14ac:dyDescent="0.3">
      <c r="A21" s="94"/>
      <c r="B21" s="92"/>
      <c r="C21" s="92"/>
      <c r="D21" s="92"/>
      <c r="E21" s="127"/>
      <c r="F21" s="127"/>
      <c r="G21" s="102"/>
      <c r="H21" s="14" t="s">
        <v>7</v>
      </c>
      <c r="I21" s="70">
        <v>0</v>
      </c>
      <c r="J21" s="70">
        <v>0</v>
      </c>
      <c r="K21" s="70">
        <v>0</v>
      </c>
    </row>
    <row r="22" spans="1:15" ht="29.25" customHeight="1" x14ac:dyDescent="0.3">
      <c r="A22" s="94"/>
      <c r="B22" s="92"/>
      <c r="C22" s="92"/>
      <c r="D22" s="92"/>
      <c r="E22" s="127"/>
      <c r="F22" s="127"/>
      <c r="G22" s="102"/>
      <c r="H22" s="14" t="s">
        <v>8</v>
      </c>
      <c r="I22" s="70">
        <v>0</v>
      </c>
      <c r="J22" s="70">
        <v>0</v>
      </c>
      <c r="K22" s="70">
        <v>0</v>
      </c>
    </row>
    <row r="23" spans="1:15" ht="35.25" customHeight="1" x14ac:dyDescent="0.3">
      <c r="A23" s="94"/>
      <c r="B23" s="92"/>
      <c r="C23" s="92"/>
      <c r="D23" s="92"/>
      <c r="E23" s="127"/>
      <c r="F23" s="127"/>
      <c r="G23" s="102"/>
      <c r="H23" s="14" t="s">
        <v>9</v>
      </c>
      <c r="I23" s="70">
        <v>0</v>
      </c>
      <c r="J23" s="70">
        <v>0</v>
      </c>
      <c r="K23" s="70">
        <v>0</v>
      </c>
    </row>
    <row r="24" spans="1:15" ht="17.25" customHeight="1" x14ac:dyDescent="0.3">
      <c r="A24" s="94" t="s">
        <v>26</v>
      </c>
      <c r="B24" s="92" t="s">
        <v>27</v>
      </c>
      <c r="C24" s="92" t="s">
        <v>25</v>
      </c>
      <c r="D24" s="92" t="s">
        <v>28</v>
      </c>
      <c r="E24" s="97">
        <v>87.5</v>
      </c>
      <c r="F24" s="97">
        <v>88.7</v>
      </c>
      <c r="G24" s="87" t="s">
        <v>298</v>
      </c>
      <c r="H24" s="62" t="s">
        <v>5</v>
      </c>
      <c r="I24" s="13">
        <v>0</v>
      </c>
      <c r="J24" s="13">
        <v>0</v>
      </c>
      <c r="K24" s="13">
        <v>0</v>
      </c>
    </row>
    <row r="25" spans="1:15" ht="28.2" customHeight="1" x14ac:dyDescent="0.3">
      <c r="A25" s="94"/>
      <c r="B25" s="92"/>
      <c r="C25" s="92"/>
      <c r="D25" s="92"/>
      <c r="E25" s="97"/>
      <c r="F25" s="97"/>
      <c r="G25" s="87"/>
      <c r="H25" s="14" t="s">
        <v>6</v>
      </c>
      <c r="I25" s="70">
        <v>0</v>
      </c>
      <c r="J25" s="70">
        <v>0</v>
      </c>
      <c r="K25" s="70">
        <v>0</v>
      </c>
    </row>
    <row r="26" spans="1:15" ht="39" customHeight="1" x14ac:dyDescent="0.3">
      <c r="A26" s="94"/>
      <c r="B26" s="92"/>
      <c r="C26" s="92"/>
      <c r="D26" s="92"/>
      <c r="E26" s="97"/>
      <c r="F26" s="97"/>
      <c r="G26" s="87"/>
      <c r="H26" s="14" t="s">
        <v>7</v>
      </c>
      <c r="I26" s="70">
        <v>0</v>
      </c>
      <c r="J26" s="70">
        <v>0</v>
      </c>
      <c r="K26" s="70">
        <v>0</v>
      </c>
    </row>
    <row r="27" spans="1:15" ht="35.4" customHeight="1" x14ac:dyDescent="0.3">
      <c r="A27" s="94"/>
      <c r="B27" s="92"/>
      <c r="C27" s="92"/>
      <c r="D27" s="92"/>
      <c r="E27" s="97"/>
      <c r="F27" s="97"/>
      <c r="G27" s="87"/>
      <c r="H27" s="14" t="s">
        <v>8</v>
      </c>
      <c r="I27" s="70">
        <v>0</v>
      </c>
      <c r="J27" s="70">
        <v>0</v>
      </c>
      <c r="K27" s="70">
        <v>0</v>
      </c>
    </row>
    <row r="28" spans="1:15" ht="59.4" customHeight="1" x14ac:dyDescent="0.3">
      <c r="A28" s="94"/>
      <c r="B28" s="92"/>
      <c r="C28" s="92"/>
      <c r="D28" s="92"/>
      <c r="E28" s="97"/>
      <c r="F28" s="97"/>
      <c r="G28" s="87"/>
      <c r="H28" s="14" t="s">
        <v>9</v>
      </c>
      <c r="I28" s="70">
        <v>0</v>
      </c>
      <c r="J28" s="70">
        <v>0</v>
      </c>
      <c r="K28" s="70">
        <v>0</v>
      </c>
    </row>
    <row r="29" spans="1:15" ht="29.25" customHeight="1" x14ac:dyDescent="0.3">
      <c r="A29" s="94" t="s">
        <v>29</v>
      </c>
      <c r="B29" s="91" t="s">
        <v>30</v>
      </c>
      <c r="C29" s="92" t="s">
        <v>21</v>
      </c>
      <c r="D29" s="92"/>
      <c r="E29" s="97">
        <v>1</v>
      </c>
      <c r="F29" s="97">
        <v>0</v>
      </c>
      <c r="G29" s="96" t="s">
        <v>297</v>
      </c>
      <c r="H29" s="62" t="s">
        <v>5</v>
      </c>
      <c r="I29" s="13">
        <f>I30+I31+I32+I33</f>
        <v>5645.5250000000005</v>
      </c>
      <c r="J29" s="13">
        <f>J30+J31+J32+J33</f>
        <v>5645.5250000000005</v>
      </c>
      <c r="K29" s="15">
        <f>J29/I29*100</f>
        <v>100</v>
      </c>
    </row>
    <row r="30" spans="1:15" ht="33" customHeight="1" x14ac:dyDescent="0.3">
      <c r="A30" s="94"/>
      <c r="B30" s="91"/>
      <c r="C30" s="92"/>
      <c r="D30" s="92"/>
      <c r="E30" s="97"/>
      <c r="F30" s="97"/>
      <c r="G30" s="96"/>
      <c r="H30" s="14" t="s">
        <v>6</v>
      </c>
      <c r="I30" s="70">
        <v>5004.97</v>
      </c>
      <c r="J30" s="70">
        <v>5004.97</v>
      </c>
      <c r="K30" s="16"/>
    </row>
    <row r="31" spans="1:15" ht="36.6" x14ac:dyDescent="0.3">
      <c r="A31" s="94"/>
      <c r="B31" s="91"/>
      <c r="C31" s="92"/>
      <c r="D31" s="92"/>
      <c r="E31" s="97"/>
      <c r="F31" s="97"/>
      <c r="G31" s="96"/>
      <c r="H31" s="14" t="s">
        <v>7</v>
      </c>
      <c r="I31" s="70">
        <v>50.555</v>
      </c>
      <c r="J31" s="70">
        <v>50.555</v>
      </c>
      <c r="K31" s="16"/>
      <c r="L31" s="32"/>
      <c r="M31" s="32"/>
      <c r="N31" s="32"/>
      <c r="O31" s="33"/>
    </row>
    <row r="32" spans="1:15" ht="24.6" x14ac:dyDescent="0.3">
      <c r="A32" s="94"/>
      <c r="B32" s="91"/>
      <c r="C32" s="92"/>
      <c r="D32" s="92"/>
      <c r="E32" s="97"/>
      <c r="F32" s="97"/>
      <c r="G32" s="96"/>
      <c r="H32" s="14" t="s">
        <v>8</v>
      </c>
      <c r="I32" s="70">
        <v>590</v>
      </c>
      <c r="J32" s="70">
        <v>590</v>
      </c>
      <c r="K32" s="16"/>
    </row>
    <row r="33" spans="1:11" ht="102" customHeight="1" x14ac:dyDescent="0.3">
      <c r="A33" s="94"/>
      <c r="B33" s="91"/>
      <c r="C33" s="92"/>
      <c r="D33" s="92"/>
      <c r="E33" s="97"/>
      <c r="F33" s="97"/>
      <c r="G33" s="96"/>
      <c r="H33" s="14" t="s">
        <v>9</v>
      </c>
      <c r="I33" s="70"/>
      <c r="J33" s="70"/>
      <c r="K33" s="16">
        <v>0</v>
      </c>
    </row>
    <row r="34" spans="1:11" ht="75" customHeight="1" x14ac:dyDescent="0.3">
      <c r="A34" s="94" t="s">
        <v>31</v>
      </c>
      <c r="B34" s="92" t="s">
        <v>32</v>
      </c>
      <c r="C34" s="92" t="s">
        <v>21</v>
      </c>
      <c r="D34" s="63" t="s">
        <v>33</v>
      </c>
      <c r="E34" s="37">
        <v>16540</v>
      </c>
      <c r="F34" s="37">
        <v>15688</v>
      </c>
      <c r="G34" s="52" t="s">
        <v>214</v>
      </c>
      <c r="H34" s="62" t="s">
        <v>5</v>
      </c>
      <c r="I34" s="13">
        <v>0</v>
      </c>
      <c r="J34" s="13">
        <v>0</v>
      </c>
      <c r="K34" s="13">
        <v>0</v>
      </c>
    </row>
    <row r="35" spans="1:11" ht="120" customHeight="1" x14ac:dyDescent="0.3">
      <c r="A35" s="94"/>
      <c r="B35" s="92"/>
      <c r="C35" s="92"/>
      <c r="D35" s="63" t="s">
        <v>34</v>
      </c>
      <c r="E35" s="37">
        <v>6090</v>
      </c>
      <c r="F35" s="37">
        <v>5898</v>
      </c>
      <c r="G35" s="52" t="s">
        <v>367</v>
      </c>
      <c r="H35" s="14" t="s">
        <v>6</v>
      </c>
      <c r="I35" s="57">
        <v>0</v>
      </c>
      <c r="J35" s="57">
        <v>0</v>
      </c>
      <c r="K35" s="57">
        <v>0</v>
      </c>
    </row>
    <row r="36" spans="1:11" ht="72" customHeight="1" x14ac:dyDescent="0.3">
      <c r="A36" s="94"/>
      <c r="B36" s="92"/>
      <c r="C36" s="92"/>
      <c r="D36" s="92" t="s">
        <v>35</v>
      </c>
      <c r="E36" s="97">
        <v>10450</v>
      </c>
      <c r="F36" s="97">
        <v>9790</v>
      </c>
      <c r="G36" s="96" t="s">
        <v>368</v>
      </c>
      <c r="H36" s="14" t="s">
        <v>7</v>
      </c>
      <c r="I36" s="57">
        <v>0</v>
      </c>
      <c r="J36" s="57">
        <v>0</v>
      </c>
      <c r="K36" s="57">
        <v>0</v>
      </c>
    </row>
    <row r="37" spans="1:11" ht="24" customHeight="1" x14ac:dyDescent="0.3">
      <c r="A37" s="94"/>
      <c r="B37" s="92"/>
      <c r="C37" s="92"/>
      <c r="D37" s="92"/>
      <c r="E37" s="97"/>
      <c r="F37" s="97"/>
      <c r="G37" s="96"/>
      <c r="H37" s="14" t="s">
        <v>8</v>
      </c>
      <c r="I37" s="57">
        <v>0</v>
      </c>
      <c r="J37" s="57">
        <v>0</v>
      </c>
      <c r="K37" s="57">
        <v>0</v>
      </c>
    </row>
    <row r="38" spans="1:11" ht="40.200000000000003" customHeight="1" x14ac:dyDescent="0.3">
      <c r="A38" s="94"/>
      <c r="B38" s="92"/>
      <c r="C38" s="92"/>
      <c r="D38" s="92"/>
      <c r="E38" s="97"/>
      <c r="F38" s="97"/>
      <c r="G38" s="96"/>
      <c r="H38" s="14" t="s">
        <v>9</v>
      </c>
      <c r="I38" s="57">
        <v>0</v>
      </c>
      <c r="J38" s="57">
        <v>0</v>
      </c>
      <c r="K38" s="57">
        <v>0</v>
      </c>
    </row>
    <row r="39" spans="1:11" ht="23.25" customHeight="1" x14ac:dyDescent="0.3">
      <c r="A39" s="94" t="s">
        <v>263</v>
      </c>
      <c r="B39" s="92" t="s">
        <v>36</v>
      </c>
      <c r="C39" s="92" t="s">
        <v>21</v>
      </c>
      <c r="D39" s="92" t="s">
        <v>37</v>
      </c>
      <c r="E39" s="97">
        <v>11.7</v>
      </c>
      <c r="F39" s="97">
        <v>6.1</v>
      </c>
      <c r="G39" s="96" t="s">
        <v>299</v>
      </c>
      <c r="H39" s="62" t="s">
        <v>5</v>
      </c>
      <c r="I39" s="13">
        <v>0</v>
      </c>
      <c r="J39" s="13">
        <v>0</v>
      </c>
      <c r="K39" s="13">
        <v>0</v>
      </c>
    </row>
    <row r="40" spans="1:11" ht="24" customHeight="1" x14ac:dyDescent="0.3">
      <c r="A40" s="94"/>
      <c r="B40" s="92"/>
      <c r="C40" s="92"/>
      <c r="D40" s="92"/>
      <c r="E40" s="97"/>
      <c r="F40" s="97"/>
      <c r="G40" s="96"/>
      <c r="H40" s="14" t="s">
        <v>6</v>
      </c>
      <c r="I40" s="57">
        <v>0</v>
      </c>
      <c r="J40" s="57">
        <v>0</v>
      </c>
      <c r="K40" s="57">
        <v>0</v>
      </c>
    </row>
    <row r="41" spans="1:11" ht="25.5" customHeight="1" x14ac:dyDescent="0.3">
      <c r="A41" s="94"/>
      <c r="B41" s="92"/>
      <c r="C41" s="92"/>
      <c r="D41" s="92"/>
      <c r="E41" s="97"/>
      <c r="F41" s="97"/>
      <c r="G41" s="96"/>
      <c r="H41" s="14" t="s">
        <v>7</v>
      </c>
      <c r="I41" s="57">
        <v>0</v>
      </c>
      <c r="J41" s="57">
        <v>0</v>
      </c>
      <c r="K41" s="57">
        <v>0</v>
      </c>
    </row>
    <row r="42" spans="1:11" ht="24" customHeight="1" x14ac:dyDescent="0.3">
      <c r="A42" s="94"/>
      <c r="B42" s="92"/>
      <c r="C42" s="92"/>
      <c r="D42" s="92"/>
      <c r="E42" s="97"/>
      <c r="F42" s="97"/>
      <c r="G42" s="96"/>
      <c r="H42" s="14" t="s">
        <v>8</v>
      </c>
      <c r="I42" s="57">
        <v>0</v>
      </c>
      <c r="J42" s="57">
        <v>0</v>
      </c>
      <c r="K42" s="57">
        <v>0</v>
      </c>
    </row>
    <row r="43" spans="1:11" ht="37.5" customHeight="1" x14ac:dyDescent="0.3">
      <c r="A43" s="94"/>
      <c r="B43" s="92"/>
      <c r="C43" s="92"/>
      <c r="D43" s="92"/>
      <c r="E43" s="97"/>
      <c r="F43" s="97"/>
      <c r="G43" s="96"/>
      <c r="H43" s="14" t="s">
        <v>9</v>
      </c>
      <c r="I43" s="57">
        <v>0</v>
      </c>
      <c r="J43" s="57">
        <v>0</v>
      </c>
      <c r="K43" s="57">
        <v>0</v>
      </c>
    </row>
    <row r="44" spans="1:11" ht="21" customHeight="1" x14ac:dyDescent="0.3">
      <c r="A44" s="94" t="s">
        <v>38</v>
      </c>
      <c r="B44" s="92" t="s">
        <v>39</v>
      </c>
      <c r="C44" s="92" t="s">
        <v>21</v>
      </c>
      <c r="D44" s="92" t="s">
        <v>40</v>
      </c>
      <c r="E44" s="97">
        <v>14.9</v>
      </c>
      <c r="F44" s="97">
        <v>25.8</v>
      </c>
      <c r="G44" s="147" t="s">
        <v>369</v>
      </c>
      <c r="H44" s="62" t="s">
        <v>5</v>
      </c>
      <c r="I44" s="13">
        <v>0</v>
      </c>
      <c r="J44" s="13">
        <v>0</v>
      </c>
      <c r="K44" s="13">
        <v>0</v>
      </c>
    </row>
    <row r="45" spans="1:11" ht="24.6" x14ac:dyDescent="0.3">
      <c r="A45" s="94"/>
      <c r="B45" s="92"/>
      <c r="C45" s="92"/>
      <c r="D45" s="92"/>
      <c r="E45" s="97"/>
      <c r="F45" s="97"/>
      <c r="G45" s="147"/>
      <c r="H45" s="14" t="s">
        <v>6</v>
      </c>
      <c r="I45" s="57">
        <v>0</v>
      </c>
      <c r="J45" s="57">
        <v>0</v>
      </c>
      <c r="K45" s="57">
        <v>0</v>
      </c>
    </row>
    <row r="46" spans="1:11" ht="36.6" x14ac:dyDescent="0.3">
      <c r="A46" s="94"/>
      <c r="B46" s="92"/>
      <c r="C46" s="92"/>
      <c r="D46" s="92"/>
      <c r="E46" s="97"/>
      <c r="F46" s="97"/>
      <c r="G46" s="147"/>
      <c r="H46" s="14" t="s">
        <v>7</v>
      </c>
      <c r="I46" s="57">
        <v>0</v>
      </c>
      <c r="J46" s="57">
        <v>0</v>
      </c>
      <c r="K46" s="57">
        <v>0</v>
      </c>
    </row>
    <row r="47" spans="1:11" ht="24.6" x14ac:dyDescent="0.3">
      <c r="A47" s="94"/>
      <c r="B47" s="92"/>
      <c r="C47" s="92"/>
      <c r="D47" s="92"/>
      <c r="E47" s="97"/>
      <c r="F47" s="97"/>
      <c r="G47" s="147"/>
      <c r="H47" s="14" t="s">
        <v>8</v>
      </c>
      <c r="I47" s="57">
        <v>0</v>
      </c>
      <c r="J47" s="57">
        <v>0</v>
      </c>
      <c r="K47" s="57">
        <v>0</v>
      </c>
    </row>
    <row r="48" spans="1:11" ht="36.6" x14ac:dyDescent="0.3">
      <c r="A48" s="94"/>
      <c r="B48" s="92"/>
      <c r="C48" s="92"/>
      <c r="D48" s="92"/>
      <c r="E48" s="97"/>
      <c r="F48" s="97"/>
      <c r="G48" s="147"/>
      <c r="H48" s="14" t="s">
        <v>9</v>
      </c>
      <c r="I48" s="57">
        <v>0</v>
      </c>
      <c r="J48" s="57">
        <v>0</v>
      </c>
      <c r="K48" s="57">
        <v>0</v>
      </c>
    </row>
    <row r="49" spans="1:11" x14ac:dyDescent="0.3">
      <c r="A49" s="17" t="s">
        <v>41</v>
      </c>
      <c r="B49" s="17" t="s">
        <v>42</v>
      </c>
      <c r="C49" s="17"/>
      <c r="D49" s="63"/>
      <c r="E49" s="4"/>
      <c r="F49" s="4"/>
      <c r="G49" s="55"/>
      <c r="H49" s="55"/>
      <c r="I49" s="57"/>
      <c r="J49" s="57"/>
      <c r="K49" s="57"/>
    </row>
    <row r="50" spans="1:11" ht="150" customHeight="1" x14ac:dyDescent="0.3">
      <c r="A50" s="94" t="s">
        <v>264</v>
      </c>
      <c r="B50" s="91" t="s">
        <v>43</v>
      </c>
      <c r="C50" s="61" t="s">
        <v>217</v>
      </c>
      <c r="D50" s="61" t="s">
        <v>44</v>
      </c>
      <c r="E50" s="38">
        <v>829</v>
      </c>
      <c r="F50" s="38">
        <v>829</v>
      </c>
      <c r="G50" s="53" t="s">
        <v>370</v>
      </c>
      <c r="H50" s="62" t="s">
        <v>5</v>
      </c>
      <c r="I50" s="15">
        <f t="shared" ref="I50:J50" si="0">I51+I52+I53+I54</f>
        <v>530369.1</v>
      </c>
      <c r="J50" s="15">
        <f t="shared" si="0"/>
        <v>517028.60000000003</v>
      </c>
      <c r="K50" s="15">
        <f>J50/I50*100</f>
        <v>97.484676237737091</v>
      </c>
    </row>
    <row r="51" spans="1:11" ht="92.25" customHeight="1" x14ac:dyDescent="0.3">
      <c r="A51" s="94"/>
      <c r="B51" s="91"/>
      <c r="C51" s="61" t="s">
        <v>217</v>
      </c>
      <c r="D51" s="61" t="s">
        <v>45</v>
      </c>
      <c r="E51" s="38">
        <v>0</v>
      </c>
      <c r="F51" s="38">
        <v>0</v>
      </c>
      <c r="G51" s="53"/>
      <c r="H51" s="14" t="s">
        <v>6</v>
      </c>
      <c r="I51" s="70">
        <v>265184.5</v>
      </c>
      <c r="J51" s="70">
        <v>258514.3</v>
      </c>
      <c r="K51" s="16">
        <f>J51/I51*100</f>
        <v>97.484694618275185</v>
      </c>
    </row>
    <row r="52" spans="1:11" ht="120" customHeight="1" x14ac:dyDescent="0.3">
      <c r="A52" s="94"/>
      <c r="B52" s="91"/>
      <c r="C52" s="61" t="s">
        <v>217</v>
      </c>
      <c r="D52" s="61" t="s">
        <v>46</v>
      </c>
      <c r="E52" s="39">
        <v>0</v>
      </c>
      <c r="F52" s="39">
        <v>8</v>
      </c>
      <c r="G52" s="67" t="s">
        <v>301</v>
      </c>
      <c r="H52" s="14" t="s">
        <v>7</v>
      </c>
      <c r="I52" s="70">
        <v>16077.5</v>
      </c>
      <c r="J52" s="70">
        <v>16077.5</v>
      </c>
      <c r="K52" s="16">
        <f>J52/I52*100</f>
        <v>100</v>
      </c>
    </row>
    <row r="53" spans="1:11" ht="120" x14ac:dyDescent="0.3">
      <c r="A53" s="94"/>
      <c r="B53" s="91"/>
      <c r="C53" s="61" t="s">
        <v>217</v>
      </c>
      <c r="D53" s="61" t="s">
        <v>47</v>
      </c>
      <c r="E53" s="39">
        <v>6.5</v>
      </c>
      <c r="F53" s="39">
        <v>64</v>
      </c>
      <c r="G53" s="67" t="s">
        <v>300</v>
      </c>
      <c r="H53" s="14" t="s">
        <v>8</v>
      </c>
      <c r="I53" s="70">
        <v>187496.7</v>
      </c>
      <c r="J53" s="70">
        <v>185609.1</v>
      </c>
      <c r="K53" s="70"/>
    </row>
    <row r="54" spans="1:11" ht="108" x14ac:dyDescent="0.3">
      <c r="A54" s="94" t="s">
        <v>265</v>
      </c>
      <c r="B54" s="91" t="s">
        <v>266</v>
      </c>
      <c r="C54" s="61" t="s">
        <v>217</v>
      </c>
      <c r="D54" s="61" t="s">
        <v>48</v>
      </c>
      <c r="E54" s="40">
        <v>95</v>
      </c>
      <c r="F54" s="40">
        <v>36</v>
      </c>
      <c r="G54" s="67" t="s">
        <v>303</v>
      </c>
      <c r="H54" s="87" t="s">
        <v>9</v>
      </c>
      <c r="I54" s="80">
        <v>61610.400000000001</v>
      </c>
      <c r="J54" s="71">
        <v>56827.7</v>
      </c>
      <c r="K54" s="16">
        <f>J54/I54*100</f>
        <v>92.23718722813031</v>
      </c>
    </row>
    <row r="55" spans="1:11" ht="189" customHeight="1" x14ac:dyDescent="0.3">
      <c r="A55" s="94"/>
      <c r="B55" s="91"/>
      <c r="C55" s="61" t="s">
        <v>217</v>
      </c>
      <c r="D55" s="61" t="s">
        <v>49</v>
      </c>
      <c r="E55" s="64">
        <v>1.5</v>
      </c>
      <c r="F55" s="64">
        <v>1.5</v>
      </c>
      <c r="G55" s="52" t="s">
        <v>302</v>
      </c>
      <c r="H55" s="87"/>
      <c r="I55" s="80"/>
      <c r="J55" s="71"/>
      <c r="K55" s="81"/>
    </row>
    <row r="56" spans="1:11" ht="156.6" customHeight="1" x14ac:dyDescent="0.3">
      <c r="A56" s="94"/>
      <c r="B56" s="91"/>
      <c r="C56" s="61" t="s">
        <v>217</v>
      </c>
      <c r="D56" s="61" t="s">
        <v>50</v>
      </c>
      <c r="E56" s="40">
        <v>66.900000000000006</v>
      </c>
      <c r="F56" s="40">
        <v>74</v>
      </c>
      <c r="G56" s="67" t="s">
        <v>304</v>
      </c>
      <c r="H56" s="87"/>
      <c r="I56" s="80"/>
      <c r="J56" s="71"/>
      <c r="K56" s="81"/>
    </row>
    <row r="57" spans="1:11" ht="108" x14ac:dyDescent="0.3">
      <c r="A57" s="94"/>
      <c r="B57" s="91"/>
      <c r="C57" s="61" t="s">
        <v>217</v>
      </c>
      <c r="D57" s="61" t="s">
        <v>51</v>
      </c>
      <c r="E57" s="64">
        <v>80</v>
      </c>
      <c r="F57" s="64">
        <v>81</v>
      </c>
      <c r="G57" s="53"/>
      <c r="H57" s="87"/>
      <c r="I57" s="80"/>
      <c r="J57" s="71"/>
      <c r="K57" s="81"/>
    </row>
    <row r="58" spans="1:11" ht="66.75" customHeight="1" x14ac:dyDescent="0.3">
      <c r="A58" s="94"/>
      <c r="B58" s="91"/>
      <c r="C58" s="61" t="s">
        <v>217</v>
      </c>
      <c r="D58" s="61" t="s">
        <v>52</v>
      </c>
      <c r="E58" s="64">
        <v>90</v>
      </c>
      <c r="F58" s="64">
        <v>82</v>
      </c>
      <c r="G58" s="53"/>
      <c r="H58" s="87"/>
      <c r="I58" s="80"/>
      <c r="J58" s="71"/>
      <c r="K58" s="81"/>
    </row>
    <row r="59" spans="1:11" ht="160.80000000000001" customHeight="1" x14ac:dyDescent="0.3">
      <c r="A59" s="94"/>
      <c r="B59" s="91"/>
      <c r="C59" s="61" t="s">
        <v>217</v>
      </c>
      <c r="D59" s="61" t="s">
        <v>267</v>
      </c>
      <c r="E59" s="40">
        <v>1.5</v>
      </c>
      <c r="F59" s="40">
        <v>1.5</v>
      </c>
      <c r="G59" s="53"/>
      <c r="H59" s="87"/>
      <c r="I59" s="80"/>
      <c r="J59" s="71"/>
      <c r="K59" s="81"/>
    </row>
    <row r="60" spans="1:11" ht="15" customHeight="1" x14ac:dyDescent="0.3">
      <c r="A60" s="17" t="s">
        <v>53</v>
      </c>
      <c r="B60" s="146" t="s">
        <v>54</v>
      </c>
      <c r="C60" s="146"/>
      <c r="D60" s="146"/>
      <c r="E60" s="146"/>
      <c r="F60" s="146"/>
      <c r="G60" s="146"/>
      <c r="H60" s="146"/>
      <c r="I60" s="146"/>
      <c r="J60" s="146"/>
      <c r="K60" s="146"/>
    </row>
    <row r="61" spans="1:11" ht="23.4" customHeight="1" x14ac:dyDescent="0.3">
      <c r="A61" s="94"/>
      <c r="B61" s="101"/>
      <c r="C61" s="101"/>
      <c r="D61" s="101"/>
      <c r="E61" s="101"/>
      <c r="F61" s="101"/>
      <c r="G61" s="101" t="s">
        <v>308</v>
      </c>
      <c r="H61" s="62" t="s">
        <v>5</v>
      </c>
      <c r="I61" s="82">
        <f>I62+I63+I64</f>
        <v>39597.699999999997</v>
      </c>
      <c r="J61" s="82">
        <f>J62+J63+J64</f>
        <v>38087.9</v>
      </c>
      <c r="K61" s="83">
        <f>J61/I61*100</f>
        <v>96.187152284097323</v>
      </c>
    </row>
    <row r="62" spans="1:11" ht="36.6" customHeight="1" x14ac:dyDescent="0.3">
      <c r="A62" s="94"/>
      <c r="B62" s="101"/>
      <c r="C62" s="101"/>
      <c r="D62" s="101"/>
      <c r="E62" s="101"/>
      <c r="F62" s="101"/>
      <c r="G62" s="101"/>
      <c r="H62" s="14" t="s">
        <v>6</v>
      </c>
      <c r="I62" s="73">
        <v>1240</v>
      </c>
      <c r="J62" s="73">
        <v>1240</v>
      </c>
      <c r="K62" s="84">
        <f t="shared" ref="K62:K63" si="1">J62/I62*100</f>
        <v>100</v>
      </c>
    </row>
    <row r="63" spans="1:11" ht="39.6" customHeight="1" x14ac:dyDescent="0.3">
      <c r="A63" s="94"/>
      <c r="B63" s="101"/>
      <c r="C63" s="101"/>
      <c r="D63" s="101"/>
      <c r="E63" s="101"/>
      <c r="F63" s="101"/>
      <c r="G63" s="101"/>
      <c r="H63" s="14" t="s">
        <v>7</v>
      </c>
      <c r="I63" s="73">
        <v>264.10000000000002</v>
      </c>
      <c r="J63" s="73">
        <v>264.10000000000002</v>
      </c>
      <c r="K63" s="84">
        <f t="shared" si="1"/>
        <v>100</v>
      </c>
    </row>
    <row r="64" spans="1:11" ht="25.2" customHeight="1" x14ac:dyDescent="0.3">
      <c r="A64" s="94"/>
      <c r="B64" s="101"/>
      <c r="C64" s="101"/>
      <c r="D64" s="101"/>
      <c r="E64" s="101"/>
      <c r="F64" s="101"/>
      <c r="G64" s="101"/>
      <c r="H64" s="14" t="s">
        <v>8</v>
      </c>
      <c r="I64" s="73">
        <v>38093.599999999999</v>
      </c>
      <c r="J64" s="73">
        <v>36583.800000000003</v>
      </c>
      <c r="K64" s="84">
        <f t="shared" ref="K64" si="2">J64/I64*100</f>
        <v>96.036604573996698</v>
      </c>
    </row>
    <row r="65" spans="1:11" ht="55.2" customHeight="1" x14ac:dyDescent="0.3">
      <c r="A65" s="94" t="s">
        <v>280</v>
      </c>
      <c r="B65" s="92" t="s">
        <v>305</v>
      </c>
      <c r="C65" s="91"/>
      <c r="D65" s="91"/>
      <c r="E65" s="101">
        <v>1</v>
      </c>
      <c r="F65" s="101">
        <v>0</v>
      </c>
      <c r="G65" s="126" t="s">
        <v>290</v>
      </c>
      <c r="H65" s="62" t="s">
        <v>5</v>
      </c>
      <c r="I65" s="58"/>
      <c r="J65" s="58"/>
      <c r="K65" s="58"/>
    </row>
    <row r="66" spans="1:11" ht="42" customHeight="1" x14ac:dyDescent="0.3">
      <c r="A66" s="94"/>
      <c r="B66" s="92"/>
      <c r="C66" s="91"/>
      <c r="D66" s="91"/>
      <c r="E66" s="101"/>
      <c r="F66" s="101"/>
      <c r="G66" s="126"/>
      <c r="H66" s="14" t="s">
        <v>6</v>
      </c>
      <c r="I66" s="58"/>
      <c r="J66" s="58"/>
      <c r="K66" s="58"/>
    </row>
    <row r="67" spans="1:11" ht="37.799999999999997" customHeight="1" x14ac:dyDescent="0.3">
      <c r="A67" s="94"/>
      <c r="B67" s="92"/>
      <c r="C67" s="91"/>
      <c r="D67" s="91"/>
      <c r="E67" s="101"/>
      <c r="F67" s="101"/>
      <c r="G67" s="126"/>
      <c r="H67" s="14" t="s">
        <v>7</v>
      </c>
      <c r="I67" s="58"/>
      <c r="J67" s="58"/>
      <c r="K67" s="58"/>
    </row>
    <row r="68" spans="1:11" ht="35.4" customHeight="1" x14ac:dyDescent="0.3">
      <c r="A68" s="94"/>
      <c r="B68" s="92"/>
      <c r="C68" s="91"/>
      <c r="D68" s="91"/>
      <c r="E68" s="101"/>
      <c r="F68" s="101"/>
      <c r="G68" s="126"/>
      <c r="H68" s="14" t="s">
        <v>8</v>
      </c>
      <c r="I68" s="58"/>
      <c r="J68" s="58"/>
      <c r="K68" s="58"/>
    </row>
    <row r="69" spans="1:11" ht="90" customHeight="1" x14ac:dyDescent="0.3">
      <c r="A69" s="94" t="s">
        <v>55</v>
      </c>
      <c r="B69" s="91" t="s">
        <v>56</v>
      </c>
      <c r="C69" s="92" t="s">
        <v>217</v>
      </c>
      <c r="D69" s="91" t="s">
        <v>56</v>
      </c>
      <c r="E69" s="101"/>
      <c r="F69" s="101"/>
      <c r="G69" s="102"/>
      <c r="H69" s="62" t="s">
        <v>5</v>
      </c>
      <c r="I69" s="13">
        <f>I70+I71+I72</f>
        <v>0</v>
      </c>
      <c r="J69" s="13">
        <f>J70+J71+J72+J73</f>
        <v>0</v>
      </c>
      <c r="K69" s="15" t="e">
        <f>J69/I69*100</f>
        <v>#DIV/0!</v>
      </c>
    </row>
    <row r="70" spans="1:11" ht="24.6" x14ac:dyDescent="0.3">
      <c r="A70" s="94"/>
      <c r="B70" s="91"/>
      <c r="C70" s="92"/>
      <c r="D70" s="91"/>
      <c r="E70" s="101"/>
      <c r="F70" s="101"/>
      <c r="G70" s="102"/>
      <c r="H70" s="14" t="s">
        <v>6</v>
      </c>
      <c r="I70" s="57"/>
      <c r="J70" s="57"/>
      <c r="K70" s="57"/>
    </row>
    <row r="71" spans="1:11" ht="36.6" x14ac:dyDescent="0.3">
      <c r="A71" s="94"/>
      <c r="B71" s="91"/>
      <c r="C71" s="92"/>
      <c r="D71" s="91"/>
      <c r="E71" s="101"/>
      <c r="F71" s="101"/>
      <c r="G71" s="102"/>
      <c r="H71" s="14" t="s">
        <v>7</v>
      </c>
      <c r="I71" s="57"/>
      <c r="J71" s="57"/>
      <c r="K71" s="57"/>
    </row>
    <row r="72" spans="1:11" ht="24.6" x14ac:dyDescent="0.3">
      <c r="A72" s="94"/>
      <c r="B72" s="91"/>
      <c r="C72" s="92"/>
      <c r="D72" s="91"/>
      <c r="E72" s="101"/>
      <c r="F72" s="101"/>
      <c r="G72" s="102"/>
      <c r="H72" s="14" t="s">
        <v>8</v>
      </c>
      <c r="I72" s="57"/>
      <c r="J72" s="57"/>
      <c r="K72" s="57"/>
    </row>
    <row r="73" spans="1:11" ht="36.6" x14ac:dyDescent="0.3">
      <c r="A73" s="94"/>
      <c r="B73" s="91"/>
      <c r="C73" s="92"/>
      <c r="D73" s="91"/>
      <c r="E73" s="101"/>
      <c r="F73" s="101"/>
      <c r="G73" s="102"/>
      <c r="H73" s="14" t="s">
        <v>9</v>
      </c>
      <c r="I73" s="57"/>
      <c r="J73" s="57"/>
      <c r="K73" s="57"/>
    </row>
    <row r="74" spans="1:11" ht="24.75" customHeight="1" x14ac:dyDescent="0.3">
      <c r="A74" s="94" t="s">
        <v>57</v>
      </c>
      <c r="B74" s="91" t="s">
        <v>58</v>
      </c>
      <c r="C74" s="92" t="s">
        <v>217</v>
      </c>
      <c r="D74" s="91" t="s">
        <v>58</v>
      </c>
      <c r="E74" s="101"/>
      <c r="F74" s="101"/>
      <c r="G74" s="102"/>
      <c r="H74" s="62" t="s">
        <v>5</v>
      </c>
      <c r="I74" s="13">
        <f>I75+I76+I77+I78</f>
        <v>0</v>
      </c>
      <c r="J74" s="13">
        <f>J75+J76+J77+J78</f>
        <v>0</v>
      </c>
      <c r="K74" s="18" t="e">
        <f>J74/I74*100</f>
        <v>#DIV/0!</v>
      </c>
    </row>
    <row r="75" spans="1:11" ht="24.6" x14ac:dyDescent="0.3">
      <c r="A75" s="94"/>
      <c r="B75" s="91"/>
      <c r="C75" s="92"/>
      <c r="D75" s="91"/>
      <c r="E75" s="101"/>
      <c r="F75" s="101"/>
      <c r="G75" s="102"/>
      <c r="H75" s="14" t="s">
        <v>6</v>
      </c>
      <c r="I75" s="57"/>
      <c r="J75" s="57"/>
      <c r="K75" s="19"/>
    </row>
    <row r="76" spans="1:11" ht="36.6" x14ac:dyDescent="0.3">
      <c r="A76" s="94"/>
      <c r="B76" s="91"/>
      <c r="C76" s="92"/>
      <c r="D76" s="91"/>
      <c r="E76" s="101"/>
      <c r="F76" s="101"/>
      <c r="G76" s="102"/>
      <c r="H76" s="14" t="s">
        <v>7</v>
      </c>
      <c r="I76" s="57"/>
      <c r="J76" s="57"/>
      <c r="K76" s="19"/>
    </row>
    <row r="77" spans="1:11" ht="24.6" x14ac:dyDescent="0.3">
      <c r="A77" s="94"/>
      <c r="B77" s="91"/>
      <c r="C77" s="92"/>
      <c r="D77" s="91"/>
      <c r="E77" s="101"/>
      <c r="F77" s="101"/>
      <c r="G77" s="102"/>
      <c r="H77" s="14" t="s">
        <v>8</v>
      </c>
      <c r="I77" s="57"/>
      <c r="J77" s="57"/>
      <c r="K77" s="19"/>
    </row>
    <row r="78" spans="1:11" ht="36.6" x14ac:dyDescent="0.3">
      <c r="A78" s="94"/>
      <c r="B78" s="91"/>
      <c r="C78" s="92"/>
      <c r="D78" s="91"/>
      <c r="E78" s="101"/>
      <c r="F78" s="101"/>
      <c r="G78" s="102"/>
      <c r="H78" s="14" t="s">
        <v>9</v>
      </c>
      <c r="I78" s="57"/>
      <c r="J78" s="57"/>
      <c r="K78" s="19"/>
    </row>
    <row r="79" spans="1:11" ht="100.5" customHeight="1" x14ac:dyDescent="0.3">
      <c r="A79" s="94" t="s">
        <v>59</v>
      </c>
      <c r="B79" s="91" t="s">
        <v>60</v>
      </c>
      <c r="C79" s="91" t="s">
        <v>217</v>
      </c>
      <c r="D79" s="20" t="s">
        <v>215</v>
      </c>
      <c r="E79" s="40">
        <v>16</v>
      </c>
      <c r="F79" s="40">
        <v>41.7</v>
      </c>
      <c r="G79" s="98" t="s">
        <v>307</v>
      </c>
      <c r="H79" s="62" t="s">
        <v>5</v>
      </c>
      <c r="I79" s="13">
        <f>I80+I81+I82+I83</f>
        <v>0</v>
      </c>
      <c r="J79" s="13">
        <f>J80+J81+J82+J83</f>
        <v>0</v>
      </c>
      <c r="K79" s="13" t="e">
        <f>J79/I79*100</f>
        <v>#DIV/0!</v>
      </c>
    </row>
    <row r="80" spans="1:11" ht="31.5" customHeight="1" x14ac:dyDescent="0.3">
      <c r="A80" s="94"/>
      <c r="B80" s="91"/>
      <c r="C80" s="91"/>
      <c r="D80" s="105" t="s">
        <v>216</v>
      </c>
      <c r="E80" s="124">
        <v>112</v>
      </c>
      <c r="F80" s="124">
        <v>113</v>
      </c>
      <c r="G80" s="98"/>
      <c r="H80" s="14" t="s">
        <v>6</v>
      </c>
      <c r="I80" s="57"/>
      <c r="J80" s="57"/>
      <c r="K80" s="57"/>
    </row>
    <row r="81" spans="1:11" ht="36.6" x14ac:dyDescent="0.3">
      <c r="A81" s="94"/>
      <c r="B81" s="91"/>
      <c r="C81" s="91"/>
      <c r="D81" s="105"/>
      <c r="E81" s="124"/>
      <c r="F81" s="124"/>
      <c r="G81" s="98"/>
      <c r="H81" s="14" t="s">
        <v>7</v>
      </c>
      <c r="I81" s="57"/>
      <c r="J81" s="57"/>
      <c r="K81" s="57"/>
    </row>
    <row r="82" spans="1:11" ht="24.6" x14ac:dyDescent="0.3">
      <c r="A82" s="94"/>
      <c r="B82" s="91"/>
      <c r="C82" s="91"/>
      <c r="D82" s="105"/>
      <c r="E82" s="124"/>
      <c r="F82" s="124"/>
      <c r="G82" s="98"/>
      <c r="H82" s="14" t="s">
        <v>8</v>
      </c>
      <c r="I82" s="57"/>
      <c r="J82" s="57"/>
      <c r="K82" s="57"/>
    </row>
    <row r="83" spans="1:11" ht="36.6" x14ac:dyDescent="0.3">
      <c r="A83" s="94"/>
      <c r="B83" s="91"/>
      <c r="C83" s="91"/>
      <c r="D83" s="105"/>
      <c r="E83" s="124"/>
      <c r="F83" s="124"/>
      <c r="G83" s="98"/>
      <c r="H83" s="14" t="s">
        <v>9</v>
      </c>
      <c r="I83" s="57"/>
      <c r="J83" s="57"/>
      <c r="K83" s="57"/>
    </row>
    <row r="84" spans="1:11" ht="19.5" customHeight="1" x14ac:dyDescent="0.3">
      <c r="A84" s="17" t="s">
        <v>61</v>
      </c>
      <c r="B84" s="104" t="s">
        <v>62</v>
      </c>
      <c r="C84" s="104"/>
      <c r="D84" s="63"/>
      <c r="E84" s="4"/>
      <c r="F84" s="4"/>
      <c r="G84" s="55"/>
      <c r="H84" s="55"/>
      <c r="I84" s="55"/>
      <c r="J84" s="55"/>
      <c r="K84" s="55"/>
    </row>
    <row r="85" spans="1:11" ht="20.25" customHeight="1" x14ac:dyDescent="0.3">
      <c r="A85" s="94" t="s">
        <v>63</v>
      </c>
      <c r="B85" s="91" t="s">
        <v>309</v>
      </c>
      <c r="C85" s="91" t="s">
        <v>218</v>
      </c>
      <c r="D85" s="91" t="s">
        <v>219</v>
      </c>
      <c r="E85" s="127">
        <v>1</v>
      </c>
      <c r="F85" s="127">
        <v>0</v>
      </c>
      <c r="G85" s="87" t="s">
        <v>281</v>
      </c>
      <c r="H85" s="62" t="s">
        <v>5</v>
      </c>
      <c r="I85" s="13">
        <f>I86+I87+I88+I89</f>
        <v>8400</v>
      </c>
      <c r="J85" s="13">
        <f>J86+J87+J88+J89</f>
        <v>0</v>
      </c>
      <c r="K85" s="16">
        <f>J85/I85*100</f>
        <v>0</v>
      </c>
    </row>
    <row r="86" spans="1:11" ht="24.6" x14ac:dyDescent="0.3">
      <c r="A86" s="94"/>
      <c r="B86" s="91"/>
      <c r="C86" s="91"/>
      <c r="D86" s="91"/>
      <c r="E86" s="127"/>
      <c r="F86" s="127"/>
      <c r="G86" s="87"/>
      <c r="H86" s="14" t="s">
        <v>6</v>
      </c>
      <c r="I86" s="57">
        <v>6000</v>
      </c>
      <c r="J86" s="57"/>
      <c r="K86" s="16">
        <f t="shared" ref="K86:K88" si="3">J86/I86*100</f>
        <v>0</v>
      </c>
    </row>
    <row r="87" spans="1:11" ht="36.6" x14ac:dyDescent="0.3">
      <c r="A87" s="94"/>
      <c r="B87" s="91"/>
      <c r="C87" s="91"/>
      <c r="D87" s="91"/>
      <c r="E87" s="127"/>
      <c r="F87" s="127"/>
      <c r="G87" s="87"/>
      <c r="H87" s="14" t="s">
        <v>7</v>
      </c>
      <c r="I87" s="57"/>
      <c r="J87" s="57"/>
      <c r="K87" s="16">
        <v>0</v>
      </c>
    </row>
    <row r="88" spans="1:11" ht="24.6" x14ac:dyDescent="0.3">
      <c r="A88" s="94"/>
      <c r="B88" s="91"/>
      <c r="C88" s="91"/>
      <c r="D88" s="91"/>
      <c r="E88" s="127"/>
      <c r="F88" s="127"/>
      <c r="G88" s="87"/>
      <c r="H88" s="14" t="s">
        <v>8</v>
      </c>
      <c r="I88" s="57"/>
      <c r="J88" s="57"/>
      <c r="K88" s="16" t="e">
        <f t="shared" si="3"/>
        <v>#DIV/0!</v>
      </c>
    </row>
    <row r="89" spans="1:11" ht="34.5" customHeight="1" x14ac:dyDescent="0.3">
      <c r="A89" s="94"/>
      <c r="B89" s="91"/>
      <c r="C89" s="91"/>
      <c r="D89" s="91"/>
      <c r="E89" s="127"/>
      <c r="F89" s="127"/>
      <c r="G89" s="87"/>
      <c r="H89" s="14" t="s">
        <v>9</v>
      </c>
      <c r="I89" s="57">
        <v>2400</v>
      </c>
      <c r="J89" s="57">
        <v>0</v>
      </c>
      <c r="K89" s="57">
        <v>0</v>
      </c>
    </row>
    <row r="90" spans="1:11" ht="79.2" customHeight="1" x14ac:dyDescent="0.3">
      <c r="A90" s="94" t="s">
        <v>285</v>
      </c>
      <c r="B90" s="20" t="s">
        <v>282</v>
      </c>
      <c r="C90" s="61" t="s">
        <v>284</v>
      </c>
      <c r="D90" s="54"/>
      <c r="E90" s="5">
        <v>44.5</v>
      </c>
      <c r="F90" s="5">
        <v>49.9</v>
      </c>
      <c r="G90" s="68" t="s">
        <v>310</v>
      </c>
      <c r="H90" s="14"/>
      <c r="I90" s="57"/>
      <c r="J90" s="57"/>
      <c r="K90" s="57"/>
    </row>
    <row r="91" spans="1:11" ht="159" customHeight="1" x14ac:dyDescent="0.3">
      <c r="A91" s="94"/>
      <c r="B91" s="20" t="s">
        <v>283</v>
      </c>
      <c r="C91" s="61" t="s">
        <v>284</v>
      </c>
      <c r="D91" s="54"/>
      <c r="E91" s="5">
        <v>87.5</v>
      </c>
      <c r="F91" s="5">
        <v>89.3</v>
      </c>
      <c r="G91" s="69" t="s">
        <v>311</v>
      </c>
      <c r="H91" s="14"/>
      <c r="I91" s="57"/>
      <c r="J91" s="57"/>
      <c r="K91" s="57"/>
    </row>
    <row r="92" spans="1:11" x14ac:dyDescent="0.3">
      <c r="A92" s="17" t="s">
        <v>64</v>
      </c>
      <c r="B92" s="17" t="s">
        <v>65</v>
      </c>
      <c r="C92" s="17"/>
      <c r="D92" s="63"/>
      <c r="E92" s="4"/>
      <c r="F92" s="4"/>
      <c r="G92" s="55"/>
      <c r="H92" s="55"/>
      <c r="I92" s="57"/>
      <c r="J92" s="57"/>
      <c r="K92" s="57"/>
    </row>
    <row r="93" spans="1:11" ht="49.5" customHeight="1" x14ac:dyDescent="0.3">
      <c r="A93" s="94" t="s">
        <v>66</v>
      </c>
      <c r="B93" s="91" t="s">
        <v>67</v>
      </c>
      <c r="C93" s="92" t="s">
        <v>221</v>
      </c>
      <c r="D93" s="21" t="s">
        <v>220</v>
      </c>
      <c r="E93" s="41">
        <v>6500</v>
      </c>
      <c r="F93" s="41">
        <v>6505</v>
      </c>
      <c r="G93" s="96" t="s">
        <v>312</v>
      </c>
      <c r="H93" s="62" t="s">
        <v>5</v>
      </c>
      <c r="I93" s="13">
        <f>I94+I95+I96+I97</f>
        <v>0</v>
      </c>
      <c r="J93" s="13">
        <f>J94+J95+J96+J97</f>
        <v>0</v>
      </c>
      <c r="K93" s="13" t="e">
        <f>J93/I93*100</f>
        <v>#DIV/0!</v>
      </c>
    </row>
    <row r="94" spans="1:11" ht="30.75" customHeight="1" x14ac:dyDescent="0.3">
      <c r="A94" s="94"/>
      <c r="B94" s="91"/>
      <c r="C94" s="92"/>
      <c r="D94" s="105" t="s">
        <v>139</v>
      </c>
      <c r="E94" s="100">
        <v>36.4</v>
      </c>
      <c r="F94" s="100">
        <v>40.200000000000003</v>
      </c>
      <c r="G94" s="96"/>
      <c r="H94" s="14" t="s">
        <v>6</v>
      </c>
      <c r="I94" s="57"/>
      <c r="J94" s="57"/>
      <c r="K94" s="57" t="e">
        <f t="shared" ref="K94:K97" si="4">J94/I94*100</f>
        <v>#DIV/0!</v>
      </c>
    </row>
    <row r="95" spans="1:11" ht="36.6" x14ac:dyDescent="0.3">
      <c r="A95" s="94"/>
      <c r="B95" s="91"/>
      <c r="C95" s="92"/>
      <c r="D95" s="105"/>
      <c r="E95" s="100"/>
      <c r="F95" s="100"/>
      <c r="G95" s="96"/>
      <c r="H95" s="14" t="s">
        <v>7</v>
      </c>
      <c r="I95" s="57"/>
      <c r="J95" s="57"/>
      <c r="K95" s="57" t="e">
        <f t="shared" si="4"/>
        <v>#DIV/0!</v>
      </c>
    </row>
    <row r="96" spans="1:11" ht="22.5" customHeight="1" x14ac:dyDescent="0.3">
      <c r="A96" s="94"/>
      <c r="B96" s="91"/>
      <c r="C96" s="92"/>
      <c r="D96" s="105"/>
      <c r="E96" s="100"/>
      <c r="F96" s="100"/>
      <c r="G96" s="96"/>
      <c r="H96" s="14" t="s">
        <v>8</v>
      </c>
      <c r="I96" s="57"/>
      <c r="J96" s="57"/>
      <c r="K96" s="57" t="e">
        <f t="shared" si="4"/>
        <v>#DIV/0!</v>
      </c>
    </row>
    <row r="97" spans="1:11" ht="137.4" customHeight="1" x14ac:dyDescent="0.3">
      <c r="A97" s="94"/>
      <c r="B97" s="91"/>
      <c r="C97" s="92"/>
      <c r="D97" s="105"/>
      <c r="E97" s="100"/>
      <c r="F97" s="100"/>
      <c r="G97" s="96"/>
      <c r="H97" s="14" t="s">
        <v>9</v>
      </c>
      <c r="I97" s="57"/>
      <c r="J97" s="57"/>
      <c r="K97" s="57" t="e">
        <f t="shared" si="4"/>
        <v>#DIV/0!</v>
      </c>
    </row>
    <row r="98" spans="1:11" ht="20.25" customHeight="1" x14ac:dyDescent="0.3">
      <c r="A98" s="94" t="s">
        <v>226</v>
      </c>
      <c r="B98" s="91" t="s">
        <v>227</v>
      </c>
      <c r="C98" s="92" t="s">
        <v>268</v>
      </c>
      <c r="D98" s="105"/>
      <c r="E98" s="100">
        <v>0</v>
      </c>
      <c r="F98" s="100">
        <v>1</v>
      </c>
      <c r="G98" s="106" t="s">
        <v>313</v>
      </c>
      <c r="H98" s="62" t="s">
        <v>5</v>
      </c>
      <c r="I98" s="13">
        <f>I99+I100+I101+I102</f>
        <v>0</v>
      </c>
      <c r="J98" s="13">
        <f>J99+J100+J101+J102</f>
        <v>1.2209999999999999</v>
      </c>
      <c r="K98" s="13" t="e">
        <f>J98/I98*100</f>
        <v>#DIV/0!</v>
      </c>
    </row>
    <row r="99" spans="1:11" ht="24.75" customHeight="1" x14ac:dyDescent="0.3">
      <c r="A99" s="94"/>
      <c r="B99" s="91"/>
      <c r="C99" s="92"/>
      <c r="D99" s="105"/>
      <c r="E99" s="100"/>
      <c r="F99" s="100"/>
      <c r="G99" s="106"/>
      <c r="H99" s="14" t="s">
        <v>6</v>
      </c>
      <c r="I99" s="57"/>
      <c r="J99" s="57">
        <v>1.0149999999999999</v>
      </c>
      <c r="K99" s="57">
        <v>0</v>
      </c>
    </row>
    <row r="100" spans="1:11" ht="45" customHeight="1" x14ac:dyDescent="0.3">
      <c r="A100" s="94"/>
      <c r="B100" s="91"/>
      <c r="C100" s="92"/>
      <c r="D100" s="105"/>
      <c r="E100" s="100"/>
      <c r="F100" s="100"/>
      <c r="G100" s="106"/>
      <c r="H100" s="14" t="s">
        <v>7</v>
      </c>
      <c r="I100" s="57"/>
      <c r="J100" s="57">
        <v>2.1000000000000001E-2</v>
      </c>
      <c r="K100" s="57">
        <v>0</v>
      </c>
    </row>
    <row r="101" spans="1:11" ht="34.5" customHeight="1" x14ac:dyDescent="0.3">
      <c r="A101" s="94"/>
      <c r="B101" s="91"/>
      <c r="C101" s="92"/>
      <c r="D101" s="105"/>
      <c r="E101" s="100"/>
      <c r="F101" s="100"/>
      <c r="G101" s="106"/>
      <c r="H101" s="14" t="s">
        <v>8</v>
      </c>
      <c r="I101" s="57"/>
      <c r="J101" s="57">
        <v>0.185</v>
      </c>
      <c r="K101" s="57" t="e">
        <f t="shared" ref="K101" si="5">J101/I101*100</f>
        <v>#DIV/0!</v>
      </c>
    </row>
    <row r="102" spans="1:11" ht="90.75" customHeight="1" x14ac:dyDescent="0.3">
      <c r="A102" s="94"/>
      <c r="B102" s="91"/>
      <c r="C102" s="92"/>
      <c r="D102" s="105"/>
      <c r="E102" s="100"/>
      <c r="F102" s="100"/>
      <c r="G102" s="106"/>
      <c r="H102" s="14" t="s">
        <v>9</v>
      </c>
      <c r="I102" s="57">
        <v>0</v>
      </c>
      <c r="J102" s="57">
        <v>0</v>
      </c>
      <c r="K102" s="57">
        <v>0</v>
      </c>
    </row>
    <row r="103" spans="1:11" x14ac:dyDescent="0.3">
      <c r="A103" s="17" t="s">
        <v>68</v>
      </c>
      <c r="B103" s="17" t="s">
        <v>69</v>
      </c>
      <c r="C103" s="17"/>
      <c r="D103" s="63"/>
      <c r="E103" s="4"/>
      <c r="F103" s="4"/>
      <c r="G103" s="55"/>
      <c r="H103" s="55"/>
      <c r="I103" s="57"/>
      <c r="J103" s="57"/>
      <c r="K103" s="57"/>
    </row>
    <row r="104" spans="1:11" ht="20.25" customHeight="1" x14ac:dyDescent="0.3">
      <c r="A104" s="94" t="s">
        <v>70</v>
      </c>
      <c r="B104" s="91" t="s">
        <v>71</v>
      </c>
      <c r="C104" s="92" t="s">
        <v>221</v>
      </c>
      <c r="D104" s="91" t="s">
        <v>222</v>
      </c>
      <c r="E104" s="89">
        <v>1</v>
      </c>
      <c r="F104" s="89">
        <v>1</v>
      </c>
      <c r="G104" s="96" t="s">
        <v>293</v>
      </c>
      <c r="H104" s="22" t="s">
        <v>5</v>
      </c>
      <c r="I104" s="13">
        <f>I105+I106+I107</f>
        <v>3293.3</v>
      </c>
      <c r="J104" s="13">
        <f>J105+J106+J107</f>
        <v>3293.3</v>
      </c>
      <c r="K104" s="13">
        <f>J104/I104*100</f>
        <v>100</v>
      </c>
    </row>
    <row r="105" spans="1:11" ht="24.6" x14ac:dyDescent="0.3">
      <c r="A105" s="94"/>
      <c r="B105" s="91"/>
      <c r="C105" s="92"/>
      <c r="D105" s="91"/>
      <c r="E105" s="89"/>
      <c r="F105" s="89"/>
      <c r="G105" s="96"/>
      <c r="H105" s="14" t="s">
        <v>6</v>
      </c>
      <c r="I105" s="57">
        <v>3293.3</v>
      </c>
      <c r="J105" s="57">
        <v>3293.3</v>
      </c>
      <c r="K105" s="57">
        <v>0</v>
      </c>
    </row>
    <row r="106" spans="1:11" ht="36.6" x14ac:dyDescent="0.3">
      <c r="A106" s="94"/>
      <c r="B106" s="91"/>
      <c r="C106" s="92"/>
      <c r="D106" s="91"/>
      <c r="E106" s="89"/>
      <c r="F106" s="89"/>
      <c r="G106" s="96"/>
      <c r="H106" s="14" t="s">
        <v>7</v>
      </c>
      <c r="I106" s="57">
        <v>0</v>
      </c>
      <c r="J106" s="57">
        <v>0</v>
      </c>
      <c r="K106" s="57" t="e">
        <f t="shared" ref="K106:K107" si="6">J106/I106*100</f>
        <v>#DIV/0!</v>
      </c>
    </row>
    <row r="107" spans="1:11" ht="24.6" x14ac:dyDescent="0.3">
      <c r="A107" s="94"/>
      <c r="B107" s="91"/>
      <c r="C107" s="92"/>
      <c r="D107" s="91"/>
      <c r="E107" s="89"/>
      <c r="F107" s="89"/>
      <c r="G107" s="96"/>
      <c r="H107" s="14" t="s">
        <v>8</v>
      </c>
      <c r="I107" s="57">
        <v>0</v>
      </c>
      <c r="J107" s="57">
        <v>0</v>
      </c>
      <c r="K107" s="57" t="e">
        <f t="shared" si="6"/>
        <v>#DIV/0!</v>
      </c>
    </row>
    <row r="108" spans="1:11" ht="36.6" x14ac:dyDescent="0.3">
      <c r="A108" s="94"/>
      <c r="B108" s="91"/>
      <c r="C108" s="92"/>
      <c r="D108" s="91"/>
      <c r="E108" s="89"/>
      <c r="F108" s="89"/>
      <c r="G108" s="96"/>
      <c r="H108" s="14" t="s">
        <v>9</v>
      </c>
      <c r="I108" s="57">
        <v>0</v>
      </c>
      <c r="J108" s="57">
        <v>0</v>
      </c>
      <c r="K108" s="57">
        <v>0</v>
      </c>
    </row>
    <row r="109" spans="1:11" ht="33" customHeight="1" x14ac:dyDescent="0.3">
      <c r="A109" s="94" t="s">
        <v>72</v>
      </c>
      <c r="B109" s="91" t="s">
        <v>73</v>
      </c>
      <c r="C109" s="92"/>
      <c r="D109" s="91" t="s">
        <v>292</v>
      </c>
      <c r="E109" s="89">
        <v>1</v>
      </c>
      <c r="F109" s="89">
        <v>1</v>
      </c>
      <c r="G109" s="96" t="s">
        <v>291</v>
      </c>
      <c r="H109" s="62" t="s">
        <v>5</v>
      </c>
      <c r="I109" s="13">
        <f>I110+I111+I112+I113</f>
        <v>3309.7000000000003</v>
      </c>
      <c r="J109" s="13">
        <f>J110+J111+J112+J113</f>
        <v>3309.7000000000003</v>
      </c>
      <c r="K109" s="13">
        <f>J109/I109*100</f>
        <v>100</v>
      </c>
    </row>
    <row r="110" spans="1:11" ht="24.6" x14ac:dyDescent="0.3">
      <c r="A110" s="94"/>
      <c r="B110" s="91"/>
      <c r="C110" s="92"/>
      <c r="D110" s="91"/>
      <c r="E110" s="89"/>
      <c r="F110" s="89"/>
      <c r="G110" s="96"/>
      <c r="H110" s="14" t="s">
        <v>6</v>
      </c>
      <c r="I110" s="57">
        <v>2621.3000000000002</v>
      </c>
      <c r="J110" s="57">
        <v>2621.3000000000002</v>
      </c>
      <c r="K110" s="57">
        <f t="shared" ref="K110:K112" si="7">J110/I110*100</f>
        <v>100</v>
      </c>
    </row>
    <row r="111" spans="1:11" ht="36.6" x14ac:dyDescent="0.3">
      <c r="A111" s="94"/>
      <c r="B111" s="91"/>
      <c r="C111" s="92"/>
      <c r="D111" s="91"/>
      <c r="E111" s="89"/>
      <c r="F111" s="89"/>
      <c r="G111" s="96"/>
      <c r="H111" s="14" t="s">
        <v>7</v>
      </c>
      <c r="I111" s="57">
        <v>655.29999999999995</v>
      </c>
      <c r="J111" s="57">
        <v>655.29999999999995</v>
      </c>
      <c r="K111" s="57">
        <f t="shared" si="7"/>
        <v>100</v>
      </c>
    </row>
    <row r="112" spans="1:11" ht="24.6" x14ac:dyDescent="0.3">
      <c r="A112" s="94"/>
      <c r="B112" s="91"/>
      <c r="C112" s="92"/>
      <c r="D112" s="91"/>
      <c r="E112" s="89"/>
      <c r="F112" s="89"/>
      <c r="G112" s="96"/>
      <c r="H112" s="14" t="s">
        <v>8</v>
      </c>
      <c r="I112" s="57">
        <v>33.1</v>
      </c>
      <c r="J112" s="57">
        <v>33.1</v>
      </c>
      <c r="K112" s="57">
        <f t="shared" si="7"/>
        <v>100</v>
      </c>
    </row>
    <row r="113" spans="1:11" ht="36.6" x14ac:dyDescent="0.3">
      <c r="A113" s="94"/>
      <c r="B113" s="91"/>
      <c r="C113" s="92"/>
      <c r="D113" s="91"/>
      <c r="E113" s="89"/>
      <c r="F113" s="89"/>
      <c r="G113" s="96"/>
      <c r="H113" s="14" t="s">
        <v>9</v>
      </c>
      <c r="I113" s="57">
        <v>0</v>
      </c>
      <c r="J113" s="57">
        <v>0</v>
      </c>
      <c r="K113" s="57">
        <v>0</v>
      </c>
    </row>
    <row r="114" spans="1:11" ht="34.5" customHeight="1" x14ac:dyDescent="0.3">
      <c r="A114" s="94" t="s">
        <v>74</v>
      </c>
      <c r="B114" s="91" t="s">
        <v>75</v>
      </c>
      <c r="C114" s="92" t="s">
        <v>221</v>
      </c>
      <c r="D114" s="91" t="s">
        <v>223</v>
      </c>
      <c r="E114" s="89">
        <v>1</v>
      </c>
      <c r="F114" s="89">
        <v>1</v>
      </c>
      <c r="G114" s="98" t="s">
        <v>294</v>
      </c>
      <c r="H114" s="62" t="s">
        <v>5</v>
      </c>
      <c r="I114" s="13">
        <f>I115+I116+I117+I118</f>
        <v>2501.4</v>
      </c>
      <c r="J114" s="13">
        <f>J115+J116+J117+J118</f>
        <v>2501.4</v>
      </c>
      <c r="K114" s="13">
        <f>J114/I114*100</f>
        <v>100</v>
      </c>
    </row>
    <row r="115" spans="1:11" ht="24.6" x14ac:dyDescent="0.3">
      <c r="A115" s="94"/>
      <c r="B115" s="91"/>
      <c r="C115" s="92"/>
      <c r="D115" s="91"/>
      <c r="E115" s="89"/>
      <c r="F115" s="89"/>
      <c r="G115" s="98"/>
      <c r="H115" s="14" t="s">
        <v>6</v>
      </c>
      <c r="I115" s="57">
        <v>1981.1</v>
      </c>
      <c r="J115" s="57">
        <v>1981.1</v>
      </c>
      <c r="K115" s="57">
        <f t="shared" ref="K115:K117" si="8">J115/I115*100</f>
        <v>100</v>
      </c>
    </row>
    <row r="116" spans="1:11" ht="36.6" x14ac:dyDescent="0.3">
      <c r="A116" s="94"/>
      <c r="B116" s="91"/>
      <c r="C116" s="92"/>
      <c r="D116" s="91"/>
      <c r="E116" s="89"/>
      <c r="F116" s="89"/>
      <c r="G116" s="98"/>
      <c r="H116" s="14" t="s">
        <v>7</v>
      </c>
      <c r="I116" s="57">
        <v>495.3</v>
      </c>
      <c r="J116" s="57">
        <v>495.3</v>
      </c>
      <c r="K116" s="57">
        <f t="shared" si="8"/>
        <v>100</v>
      </c>
    </row>
    <row r="117" spans="1:11" ht="24.6" x14ac:dyDescent="0.3">
      <c r="A117" s="94"/>
      <c r="B117" s="91"/>
      <c r="C117" s="92"/>
      <c r="D117" s="91"/>
      <c r="E117" s="89"/>
      <c r="F117" s="89"/>
      <c r="G117" s="98"/>
      <c r="H117" s="14" t="s">
        <v>8</v>
      </c>
      <c r="I117" s="57">
        <v>25</v>
      </c>
      <c r="J117" s="57">
        <v>25</v>
      </c>
      <c r="K117" s="57">
        <f t="shared" si="8"/>
        <v>100</v>
      </c>
    </row>
    <row r="118" spans="1:11" ht="36.6" x14ac:dyDescent="0.3">
      <c r="A118" s="94"/>
      <c r="B118" s="91"/>
      <c r="C118" s="92"/>
      <c r="D118" s="91"/>
      <c r="E118" s="89"/>
      <c r="F118" s="89"/>
      <c r="G118" s="98"/>
      <c r="H118" s="14" t="s">
        <v>9</v>
      </c>
      <c r="I118" s="57">
        <v>0</v>
      </c>
      <c r="J118" s="57">
        <v>0</v>
      </c>
      <c r="K118" s="57">
        <v>0</v>
      </c>
    </row>
    <row r="119" spans="1:11" ht="72" customHeight="1" x14ac:dyDescent="0.3">
      <c r="A119" s="94" t="s">
        <v>76</v>
      </c>
      <c r="B119" s="91" t="s">
        <v>314</v>
      </c>
      <c r="C119" s="92" t="s">
        <v>221</v>
      </c>
      <c r="D119" s="91"/>
      <c r="E119" s="89"/>
      <c r="F119" s="89"/>
      <c r="G119" s="98" t="s">
        <v>286</v>
      </c>
      <c r="H119" s="62" t="s">
        <v>5</v>
      </c>
      <c r="I119" s="13">
        <v>15000</v>
      </c>
      <c r="J119" s="13">
        <v>0</v>
      </c>
      <c r="K119" s="13">
        <v>0</v>
      </c>
    </row>
    <row r="120" spans="1:11" ht="24.6" x14ac:dyDescent="0.3">
      <c r="A120" s="94"/>
      <c r="B120" s="91"/>
      <c r="C120" s="92"/>
      <c r="D120" s="91"/>
      <c r="E120" s="89"/>
      <c r="F120" s="89"/>
      <c r="G120" s="98"/>
      <c r="H120" s="14" t="s">
        <v>6</v>
      </c>
      <c r="I120" s="57">
        <v>14850</v>
      </c>
      <c r="J120" s="57">
        <v>0</v>
      </c>
      <c r="K120" s="57">
        <v>0</v>
      </c>
    </row>
    <row r="121" spans="1:11" ht="36.6" x14ac:dyDescent="0.3">
      <c r="A121" s="94"/>
      <c r="B121" s="91"/>
      <c r="C121" s="92"/>
      <c r="D121" s="91"/>
      <c r="E121" s="89"/>
      <c r="F121" s="89"/>
      <c r="G121" s="98"/>
      <c r="H121" s="14" t="s">
        <v>7</v>
      </c>
      <c r="I121" s="57">
        <v>0</v>
      </c>
      <c r="J121" s="57">
        <v>0</v>
      </c>
      <c r="K121" s="57">
        <v>0</v>
      </c>
    </row>
    <row r="122" spans="1:11" ht="24.6" x14ac:dyDescent="0.3">
      <c r="A122" s="94"/>
      <c r="B122" s="91"/>
      <c r="C122" s="92"/>
      <c r="D122" s="91"/>
      <c r="E122" s="89"/>
      <c r="F122" s="89"/>
      <c r="G122" s="98"/>
      <c r="H122" s="14" t="s">
        <v>8</v>
      </c>
      <c r="I122" s="57">
        <v>150</v>
      </c>
      <c r="J122" s="57">
        <v>0</v>
      </c>
      <c r="K122" s="57">
        <v>0</v>
      </c>
    </row>
    <row r="123" spans="1:11" ht="36.6" x14ac:dyDescent="0.3">
      <c r="A123" s="94"/>
      <c r="B123" s="91"/>
      <c r="C123" s="92"/>
      <c r="D123" s="91"/>
      <c r="E123" s="89"/>
      <c r="F123" s="89"/>
      <c r="G123" s="98"/>
      <c r="H123" s="14" t="s">
        <v>9</v>
      </c>
      <c r="I123" s="57"/>
      <c r="J123" s="57"/>
      <c r="K123" s="57"/>
    </row>
    <row r="124" spans="1:11" ht="201.75" customHeight="1" x14ac:dyDescent="0.3">
      <c r="A124" s="94" t="s">
        <v>76</v>
      </c>
      <c r="B124" s="95" t="s">
        <v>77</v>
      </c>
      <c r="C124" s="63" t="s">
        <v>221</v>
      </c>
      <c r="D124" s="20" t="s">
        <v>78</v>
      </c>
      <c r="E124" s="42">
        <v>95</v>
      </c>
      <c r="F124" s="42">
        <v>90.7</v>
      </c>
      <c r="G124" s="106" t="s">
        <v>371</v>
      </c>
      <c r="H124" s="62" t="s">
        <v>5</v>
      </c>
      <c r="I124" s="13">
        <v>0</v>
      </c>
      <c r="J124" s="13">
        <v>0</v>
      </c>
      <c r="K124" s="13">
        <v>0</v>
      </c>
    </row>
    <row r="125" spans="1:11" ht="201.75" customHeight="1" x14ac:dyDescent="0.3">
      <c r="A125" s="94"/>
      <c r="B125" s="95"/>
      <c r="C125" s="63" t="s">
        <v>221</v>
      </c>
      <c r="D125" s="20" t="s">
        <v>269</v>
      </c>
      <c r="E125" s="42">
        <v>91</v>
      </c>
      <c r="F125" s="42">
        <v>80.5</v>
      </c>
      <c r="G125" s="106"/>
      <c r="H125" s="14" t="s">
        <v>6</v>
      </c>
      <c r="I125" s="57">
        <v>0</v>
      </c>
      <c r="J125" s="57">
        <v>0</v>
      </c>
      <c r="K125" s="57">
        <v>0</v>
      </c>
    </row>
    <row r="126" spans="1:11" ht="36.75" customHeight="1" x14ac:dyDescent="0.3">
      <c r="A126" s="94"/>
      <c r="B126" s="95"/>
      <c r="C126" s="92" t="s">
        <v>221</v>
      </c>
      <c r="D126" s="105" t="s">
        <v>79</v>
      </c>
      <c r="E126" s="139">
        <v>97</v>
      </c>
      <c r="F126" s="139">
        <v>93.5</v>
      </c>
      <c r="G126" s="106"/>
      <c r="H126" s="14" t="s">
        <v>7</v>
      </c>
      <c r="I126" s="57">
        <v>0</v>
      </c>
      <c r="J126" s="57">
        <v>0</v>
      </c>
      <c r="K126" s="57">
        <v>0</v>
      </c>
    </row>
    <row r="127" spans="1:11" ht="86.25" customHeight="1" x14ac:dyDescent="0.3">
      <c r="A127" s="94"/>
      <c r="B127" s="95"/>
      <c r="C127" s="92"/>
      <c r="D127" s="105"/>
      <c r="E127" s="139"/>
      <c r="F127" s="139"/>
      <c r="G127" s="106"/>
      <c r="H127" s="14" t="s">
        <v>8</v>
      </c>
      <c r="I127" s="56">
        <v>0</v>
      </c>
      <c r="J127" s="56">
        <v>0</v>
      </c>
      <c r="K127" s="57">
        <v>0</v>
      </c>
    </row>
    <row r="128" spans="1:11" ht="237.75" customHeight="1" x14ac:dyDescent="0.3">
      <c r="A128" s="94"/>
      <c r="B128" s="95"/>
      <c r="C128" s="63" t="s">
        <v>221</v>
      </c>
      <c r="D128" s="20" t="s">
        <v>80</v>
      </c>
      <c r="E128" s="37">
        <v>51</v>
      </c>
      <c r="F128" s="37">
        <v>6.8</v>
      </c>
      <c r="G128" s="106"/>
      <c r="H128" s="87" t="s">
        <v>9</v>
      </c>
      <c r="I128" s="87">
        <v>0</v>
      </c>
      <c r="J128" s="87">
        <v>0</v>
      </c>
      <c r="K128" s="87">
        <v>0</v>
      </c>
    </row>
    <row r="129" spans="1:11" ht="60.6" x14ac:dyDescent="0.3">
      <c r="A129" s="94"/>
      <c r="B129" s="95"/>
      <c r="C129" s="63" t="s">
        <v>221</v>
      </c>
      <c r="D129" s="20" t="s">
        <v>81</v>
      </c>
      <c r="E129" s="37">
        <v>69</v>
      </c>
      <c r="F129" s="37">
        <v>2.7</v>
      </c>
      <c r="G129" s="106"/>
      <c r="H129" s="87"/>
      <c r="I129" s="87"/>
      <c r="J129" s="87"/>
      <c r="K129" s="87"/>
    </row>
    <row r="130" spans="1:11" ht="60.6" x14ac:dyDescent="0.3">
      <c r="A130" s="94"/>
      <c r="B130" s="95"/>
      <c r="C130" s="63" t="s">
        <v>221</v>
      </c>
      <c r="D130" s="20" t="s">
        <v>82</v>
      </c>
      <c r="E130" s="37">
        <v>76</v>
      </c>
      <c r="F130" s="37">
        <v>0</v>
      </c>
      <c r="G130" s="106"/>
      <c r="H130" s="87"/>
      <c r="I130" s="87"/>
      <c r="J130" s="87"/>
      <c r="K130" s="87"/>
    </row>
    <row r="131" spans="1:11" ht="60.6" x14ac:dyDescent="0.3">
      <c r="A131" s="94"/>
      <c r="B131" s="95"/>
      <c r="C131" s="63" t="s">
        <v>221</v>
      </c>
      <c r="D131" s="20" t="s">
        <v>83</v>
      </c>
      <c r="E131" s="37">
        <v>0</v>
      </c>
      <c r="F131" s="37">
        <v>0</v>
      </c>
      <c r="G131" s="106"/>
      <c r="H131" s="87"/>
      <c r="I131" s="87"/>
      <c r="J131" s="87"/>
      <c r="K131" s="87"/>
    </row>
    <row r="132" spans="1:11" x14ac:dyDescent="0.3">
      <c r="A132" s="17" t="s">
        <v>84</v>
      </c>
      <c r="B132" s="17" t="s">
        <v>85</v>
      </c>
      <c r="C132" s="17"/>
      <c r="D132" s="17"/>
      <c r="E132" s="43"/>
      <c r="F132" s="43"/>
      <c r="G132" s="55"/>
      <c r="H132" s="55"/>
      <c r="I132" s="57"/>
      <c r="J132" s="57"/>
      <c r="K132" s="57"/>
    </row>
    <row r="133" spans="1:11" ht="60" customHeight="1" x14ac:dyDescent="0.3">
      <c r="A133" s="94" t="s">
        <v>316</v>
      </c>
      <c r="B133" s="91" t="s">
        <v>315</v>
      </c>
      <c r="C133" s="92" t="s">
        <v>221</v>
      </c>
      <c r="D133" s="94"/>
      <c r="E133" s="89">
        <v>1</v>
      </c>
      <c r="F133" s="89">
        <v>1</v>
      </c>
      <c r="G133" s="150" t="s">
        <v>286</v>
      </c>
      <c r="H133" s="62" t="s">
        <v>5</v>
      </c>
      <c r="I133" s="25">
        <f>I134+I135+I136+I137</f>
        <v>3102.3</v>
      </c>
      <c r="J133" s="25">
        <f>J134+J135+J136+J137</f>
        <v>0</v>
      </c>
      <c r="K133" s="25">
        <f>K134+K135+K136+K137</f>
        <v>0</v>
      </c>
    </row>
    <row r="134" spans="1:11" ht="24.6" x14ac:dyDescent="0.3">
      <c r="A134" s="94"/>
      <c r="B134" s="91"/>
      <c r="C134" s="92"/>
      <c r="D134" s="94"/>
      <c r="E134" s="89"/>
      <c r="F134" s="89"/>
      <c r="G134" s="150"/>
      <c r="H134" s="14" t="s">
        <v>6</v>
      </c>
      <c r="I134" s="59">
        <v>3102.3</v>
      </c>
      <c r="J134" s="59">
        <v>0</v>
      </c>
      <c r="K134" s="72">
        <v>0</v>
      </c>
    </row>
    <row r="135" spans="1:11" ht="36.6" x14ac:dyDescent="0.3">
      <c r="A135" s="94"/>
      <c r="B135" s="91"/>
      <c r="C135" s="92"/>
      <c r="D135" s="94"/>
      <c r="E135" s="89"/>
      <c r="F135" s="89"/>
      <c r="G135" s="150"/>
      <c r="H135" s="14" t="s">
        <v>7</v>
      </c>
      <c r="I135" s="59">
        <v>0</v>
      </c>
      <c r="J135" s="59">
        <v>0</v>
      </c>
      <c r="K135" s="72">
        <v>0</v>
      </c>
    </row>
    <row r="136" spans="1:11" ht="24.6" x14ac:dyDescent="0.3">
      <c r="A136" s="94"/>
      <c r="B136" s="91"/>
      <c r="C136" s="92"/>
      <c r="D136" s="94"/>
      <c r="E136" s="89"/>
      <c r="F136" s="89"/>
      <c r="G136" s="150"/>
      <c r="H136" s="14" t="s">
        <v>8</v>
      </c>
      <c r="I136" s="59">
        <v>0</v>
      </c>
      <c r="J136" s="59">
        <v>0</v>
      </c>
      <c r="K136" s="72">
        <v>0</v>
      </c>
    </row>
    <row r="137" spans="1:11" ht="36.6" x14ac:dyDescent="0.3">
      <c r="A137" s="94"/>
      <c r="B137" s="91"/>
      <c r="C137" s="92"/>
      <c r="D137" s="94"/>
      <c r="E137" s="89"/>
      <c r="F137" s="89"/>
      <c r="G137" s="150"/>
      <c r="H137" s="14" t="s">
        <v>9</v>
      </c>
      <c r="I137" s="59">
        <v>0</v>
      </c>
      <c r="J137" s="57">
        <v>0</v>
      </c>
      <c r="K137" s="70">
        <v>0</v>
      </c>
    </row>
    <row r="138" spans="1:11" ht="60.6" customHeight="1" x14ac:dyDescent="0.3">
      <c r="A138" s="94" t="s">
        <v>317</v>
      </c>
      <c r="B138" s="91" t="s">
        <v>318</v>
      </c>
      <c r="C138" s="92" t="s">
        <v>221</v>
      </c>
      <c r="D138" s="94"/>
      <c r="E138" s="89">
        <v>1</v>
      </c>
      <c r="F138" s="89">
        <v>0</v>
      </c>
      <c r="G138" s="96" t="s">
        <v>286</v>
      </c>
      <c r="H138" s="62" t="s">
        <v>5</v>
      </c>
      <c r="I138" s="13">
        <f>I139+I140+I141+I142</f>
        <v>3999.9</v>
      </c>
      <c r="J138" s="13">
        <f>J139+J140+J141+J142</f>
        <v>0</v>
      </c>
      <c r="K138" s="13">
        <f>K139+K140+K141+K142</f>
        <v>0</v>
      </c>
    </row>
    <row r="139" spans="1:11" ht="24.6" x14ac:dyDescent="0.3">
      <c r="A139" s="94"/>
      <c r="B139" s="91"/>
      <c r="C139" s="92"/>
      <c r="D139" s="94"/>
      <c r="E139" s="89"/>
      <c r="F139" s="89"/>
      <c r="G139" s="96"/>
      <c r="H139" s="14" t="s">
        <v>6</v>
      </c>
      <c r="I139" s="57">
        <v>0</v>
      </c>
      <c r="J139" s="57">
        <v>0</v>
      </c>
      <c r="K139" s="70">
        <v>0</v>
      </c>
    </row>
    <row r="140" spans="1:11" ht="36.6" x14ac:dyDescent="0.3">
      <c r="A140" s="94"/>
      <c r="B140" s="91"/>
      <c r="C140" s="92"/>
      <c r="D140" s="94"/>
      <c r="E140" s="89"/>
      <c r="F140" s="89"/>
      <c r="G140" s="96"/>
      <c r="H140" s="14" t="s">
        <v>7</v>
      </c>
      <c r="I140" s="57">
        <v>3799.9</v>
      </c>
      <c r="J140" s="57">
        <v>0</v>
      </c>
      <c r="K140" s="70">
        <v>0</v>
      </c>
    </row>
    <row r="141" spans="1:11" ht="24.6" x14ac:dyDescent="0.3">
      <c r="A141" s="94"/>
      <c r="B141" s="91"/>
      <c r="C141" s="92"/>
      <c r="D141" s="94"/>
      <c r="E141" s="89"/>
      <c r="F141" s="89"/>
      <c r="G141" s="96"/>
      <c r="H141" s="14" t="s">
        <v>8</v>
      </c>
      <c r="I141" s="57">
        <v>200</v>
      </c>
      <c r="J141" s="57">
        <v>0</v>
      </c>
      <c r="K141" s="70">
        <v>0</v>
      </c>
    </row>
    <row r="142" spans="1:11" ht="36.6" x14ac:dyDescent="0.3">
      <c r="A142" s="94"/>
      <c r="B142" s="91"/>
      <c r="C142" s="92"/>
      <c r="D142" s="94"/>
      <c r="E142" s="89"/>
      <c r="F142" s="89"/>
      <c r="G142" s="96"/>
      <c r="H142" s="14" t="s">
        <v>9</v>
      </c>
      <c r="I142" s="57">
        <v>0</v>
      </c>
      <c r="J142" s="57">
        <v>0</v>
      </c>
      <c r="K142" s="70">
        <v>0</v>
      </c>
    </row>
    <row r="143" spans="1:11" ht="33" customHeight="1" x14ac:dyDescent="0.3">
      <c r="A143" s="94" t="s">
        <v>319</v>
      </c>
      <c r="B143" s="91" t="s">
        <v>320</v>
      </c>
      <c r="C143" s="92" t="s">
        <v>221</v>
      </c>
      <c r="D143" s="94"/>
      <c r="E143" s="89">
        <v>1</v>
      </c>
      <c r="F143" s="89">
        <v>0</v>
      </c>
      <c r="G143" s="96" t="s">
        <v>286</v>
      </c>
      <c r="H143" s="62" t="s">
        <v>5</v>
      </c>
      <c r="I143" s="13">
        <f>I144+I145+I146+I147</f>
        <v>3215.7000000000003</v>
      </c>
      <c r="J143" s="13">
        <f>J144+J145+J146+J147</f>
        <v>0</v>
      </c>
      <c r="K143" s="13">
        <f>K144+K145+K146+K147</f>
        <v>0</v>
      </c>
    </row>
    <row r="144" spans="1:11" ht="24.6" x14ac:dyDescent="0.3">
      <c r="A144" s="94"/>
      <c r="B144" s="91"/>
      <c r="C144" s="92"/>
      <c r="D144" s="94"/>
      <c r="E144" s="89"/>
      <c r="F144" s="89"/>
      <c r="G144" s="96"/>
      <c r="H144" s="14" t="s">
        <v>6</v>
      </c>
      <c r="I144" s="57">
        <v>0</v>
      </c>
      <c r="J144" s="57">
        <v>0</v>
      </c>
      <c r="K144" s="70">
        <v>0</v>
      </c>
    </row>
    <row r="145" spans="1:11" ht="36.6" x14ac:dyDescent="0.3">
      <c r="A145" s="94"/>
      <c r="B145" s="91"/>
      <c r="C145" s="92"/>
      <c r="D145" s="94"/>
      <c r="E145" s="89"/>
      <c r="F145" s="89"/>
      <c r="G145" s="96"/>
      <c r="H145" s="14" t="s">
        <v>7</v>
      </c>
      <c r="I145" s="57">
        <v>3054.9</v>
      </c>
      <c r="J145" s="57">
        <v>0</v>
      </c>
      <c r="K145" s="70">
        <v>0</v>
      </c>
    </row>
    <row r="146" spans="1:11" ht="24.6" x14ac:dyDescent="0.3">
      <c r="A146" s="94"/>
      <c r="B146" s="91"/>
      <c r="C146" s="92"/>
      <c r="D146" s="94"/>
      <c r="E146" s="89"/>
      <c r="F146" s="89"/>
      <c r="G146" s="96"/>
      <c r="H146" s="14" t="s">
        <v>8</v>
      </c>
      <c r="I146" s="57">
        <v>160.80000000000001</v>
      </c>
      <c r="J146" s="57">
        <v>0</v>
      </c>
      <c r="K146" s="70">
        <v>0</v>
      </c>
    </row>
    <row r="147" spans="1:11" ht="36.6" x14ac:dyDescent="0.3">
      <c r="A147" s="94"/>
      <c r="B147" s="91"/>
      <c r="C147" s="92"/>
      <c r="D147" s="94"/>
      <c r="E147" s="89"/>
      <c r="F147" s="89"/>
      <c r="G147" s="96"/>
      <c r="H147" s="14" t="s">
        <v>9</v>
      </c>
      <c r="I147" s="57">
        <v>0</v>
      </c>
      <c r="J147" s="57">
        <v>0</v>
      </c>
      <c r="K147" s="70">
        <v>0</v>
      </c>
    </row>
    <row r="148" spans="1:11" ht="44.4" customHeight="1" x14ac:dyDescent="0.3">
      <c r="A148" s="94" t="s">
        <v>323</v>
      </c>
      <c r="B148" s="91" t="s">
        <v>324</v>
      </c>
      <c r="C148" s="92" t="s">
        <v>221</v>
      </c>
      <c r="D148" s="94"/>
      <c r="E148" s="89">
        <v>1</v>
      </c>
      <c r="F148" s="89">
        <v>0</v>
      </c>
      <c r="G148" s="88" t="s">
        <v>286</v>
      </c>
      <c r="H148" s="62" t="s">
        <v>5</v>
      </c>
      <c r="I148" s="13">
        <f>I149+I150+I151+I152</f>
        <v>3816</v>
      </c>
      <c r="J148" s="13">
        <v>0</v>
      </c>
      <c r="K148" s="13">
        <v>0</v>
      </c>
    </row>
    <row r="149" spans="1:11" ht="24.6" x14ac:dyDescent="0.3">
      <c r="A149" s="94"/>
      <c r="B149" s="91"/>
      <c r="C149" s="92"/>
      <c r="D149" s="94"/>
      <c r="E149" s="89"/>
      <c r="F149" s="89"/>
      <c r="G149" s="88"/>
      <c r="H149" s="14" t="s">
        <v>6</v>
      </c>
      <c r="I149" s="57">
        <v>0</v>
      </c>
      <c r="J149" s="57">
        <v>0</v>
      </c>
      <c r="K149" s="70">
        <v>0</v>
      </c>
    </row>
    <row r="150" spans="1:11" ht="36.6" x14ac:dyDescent="0.3">
      <c r="A150" s="94"/>
      <c r="B150" s="91"/>
      <c r="C150" s="92"/>
      <c r="D150" s="94"/>
      <c r="E150" s="89"/>
      <c r="F150" s="89"/>
      <c r="G150" s="88"/>
      <c r="H150" s="14" t="s">
        <v>7</v>
      </c>
      <c r="I150" s="57">
        <v>3625.2</v>
      </c>
      <c r="J150" s="57">
        <v>0</v>
      </c>
      <c r="K150" s="70">
        <v>0</v>
      </c>
    </row>
    <row r="151" spans="1:11" ht="24.6" x14ac:dyDescent="0.3">
      <c r="A151" s="94"/>
      <c r="B151" s="91"/>
      <c r="C151" s="92"/>
      <c r="D151" s="94"/>
      <c r="E151" s="89"/>
      <c r="F151" s="89"/>
      <c r="G151" s="88"/>
      <c r="H151" s="14" t="s">
        <v>8</v>
      </c>
      <c r="I151" s="57">
        <v>190.8</v>
      </c>
      <c r="J151" s="57">
        <v>0</v>
      </c>
      <c r="K151" s="70">
        <v>0</v>
      </c>
    </row>
    <row r="152" spans="1:11" ht="36.6" x14ac:dyDescent="0.3">
      <c r="A152" s="94"/>
      <c r="B152" s="91"/>
      <c r="C152" s="92"/>
      <c r="D152" s="94"/>
      <c r="E152" s="89"/>
      <c r="F152" s="89"/>
      <c r="G152" s="88"/>
      <c r="H152" s="14" t="s">
        <v>9</v>
      </c>
      <c r="I152" s="57">
        <v>0</v>
      </c>
      <c r="J152" s="57">
        <v>0</v>
      </c>
      <c r="K152" s="70">
        <v>0</v>
      </c>
    </row>
    <row r="153" spans="1:11" ht="60.6" customHeight="1" x14ac:dyDescent="0.3">
      <c r="A153" s="94" t="s">
        <v>321</v>
      </c>
      <c r="B153" s="91" t="s">
        <v>322</v>
      </c>
      <c r="C153" s="92" t="s">
        <v>221</v>
      </c>
      <c r="D153" s="94"/>
      <c r="E153" s="89">
        <v>1</v>
      </c>
      <c r="F153" s="89">
        <v>1</v>
      </c>
      <c r="G153" s="93" t="s">
        <v>338</v>
      </c>
      <c r="H153" s="62" t="s">
        <v>5</v>
      </c>
      <c r="I153" s="13">
        <f>I154+I155+I156+I157</f>
        <v>10905.358</v>
      </c>
      <c r="J153" s="13">
        <f>J154+J155+J156+J157</f>
        <v>8386.7799999999988</v>
      </c>
      <c r="K153" s="79">
        <f>J153/I153*100</f>
        <v>76.905132321194756</v>
      </c>
    </row>
    <row r="154" spans="1:11" ht="24.6" x14ac:dyDescent="0.3">
      <c r="A154" s="94"/>
      <c r="B154" s="91"/>
      <c r="C154" s="92"/>
      <c r="D154" s="94"/>
      <c r="E154" s="89"/>
      <c r="F154" s="89"/>
      <c r="G154" s="93"/>
      <c r="H154" s="14" t="s">
        <v>6</v>
      </c>
      <c r="I154" s="57"/>
      <c r="J154" s="57">
        <v>7636.78</v>
      </c>
      <c r="K154" s="78" t="e">
        <f t="shared" ref="K154:K157" si="9">J154/I154*100</f>
        <v>#DIV/0!</v>
      </c>
    </row>
    <row r="155" spans="1:11" ht="36.6" x14ac:dyDescent="0.3">
      <c r="A155" s="94"/>
      <c r="B155" s="91"/>
      <c r="C155" s="92"/>
      <c r="D155" s="94"/>
      <c r="E155" s="89"/>
      <c r="F155" s="89"/>
      <c r="G155" s="93"/>
      <c r="H155" s="14" t="s">
        <v>7</v>
      </c>
      <c r="I155" s="57">
        <v>10360.09</v>
      </c>
      <c r="J155" s="57"/>
      <c r="K155" s="78">
        <f t="shared" si="9"/>
        <v>0</v>
      </c>
    </row>
    <row r="156" spans="1:11" ht="24.6" x14ac:dyDescent="0.3">
      <c r="A156" s="94"/>
      <c r="B156" s="91"/>
      <c r="C156" s="92"/>
      <c r="D156" s="94"/>
      <c r="E156" s="89"/>
      <c r="F156" s="89"/>
      <c r="G156" s="93"/>
      <c r="H156" s="14" t="s">
        <v>8</v>
      </c>
      <c r="I156" s="57">
        <v>545.26800000000003</v>
      </c>
      <c r="J156" s="57">
        <v>750</v>
      </c>
      <c r="K156" s="78">
        <f t="shared" si="9"/>
        <v>137.54704108805211</v>
      </c>
    </row>
    <row r="157" spans="1:11" ht="36.6" x14ac:dyDescent="0.3">
      <c r="A157" s="94"/>
      <c r="B157" s="91"/>
      <c r="C157" s="92"/>
      <c r="D157" s="94"/>
      <c r="E157" s="89"/>
      <c r="F157" s="89"/>
      <c r="G157" s="93"/>
      <c r="H157" s="14" t="s">
        <v>9</v>
      </c>
      <c r="I157" s="57"/>
      <c r="J157" s="5"/>
      <c r="K157" s="78" t="e">
        <f t="shared" si="9"/>
        <v>#DIV/0!</v>
      </c>
    </row>
    <row r="158" spans="1:11" ht="48.6" customHeight="1" x14ac:dyDescent="0.3">
      <c r="A158" s="94" t="s">
        <v>326</v>
      </c>
      <c r="B158" s="91" t="s">
        <v>325</v>
      </c>
      <c r="C158" s="92" t="s">
        <v>221</v>
      </c>
      <c r="D158" s="94"/>
      <c r="E158" s="89">
        <v>1</v>
      </c>
      <c r="F158" s="89">
        <v>0</v>
      </c>
      <c r="G158" s="87"/>
      <c r="H158" s="62" t="s">
        <v>5</v>
      </c>
      <c r="I158" s="13">
        <f>I159+I160+I161+I162</f>
        <v>2188.1059999999998</v>
      </c>
      <c r="J158" s="57"/>
      <c r="K158" s="57"/>
    </row>
    <row r="159" spans="1:11" ht="24.6" x14ac:dyDescent="0.3">
      <c r="A159" s="94"/>
      <c r="B159" s="91"/>
      <c r="C159" s="92"/>
      <c r="D159" s="94"/>
      <c r="E159" s="89"/>
      <c r="F159" s="89"/>
      <c r="G159" s="87"/>
      <c r="H159" s="14" t="s">
        <v>6</v>
      </c>
      <c r="I159" s="57"/>
      <c r="J159" s="57"/>
      <c r="K159" s="57"/>
    </row>
    <row r="160" spans="1:11" ht="36.6" x14ac:dyDescent="0.3">
      <c r="A160" s="94"/>
      <c r="B160" s="91"/>
      <c r="C160" s="92"/>
      <c r="D160" s="94"/>
      <c r="E160" s="89"/>
      <c r="F160" s="89"/>
      <c r="G160" s="87"/>
      <c r="H160" s="14" t="s">
        <v>7</v>
      </c>
      <c r="I160" s="57">
        <v>2078.6999999999998</v>
      </c>
      <c r="J160" s="57"/>
      <c r="K160" s="57"/>
    </row>
    <row r="161" spans="1:11" ht="24.6" x14ac:dyDescent="0.3">
      <c r="A161" s="94"/>
      <c r="B161" s="91"/>
      <c r="C161" s="92"/>
      <c r="D161" s="94"/>
      <c r="E161" s="89"/>
      <c r="F161" s="89"/>
      <c r="G161" s="87"/>
      <c r="H161" s="14" t="s">
        <v>8</v>
      </c>
      <c r="I161" s="57">
        <v>109.40600000000001</v>
      </c>
      <c r="J161" s="57"/>
      <c r="K161" s="57"/>
    </row>
    <row r="162" spans="1:11" ht="36.6" x14ac:dyDescent="0.3">
      <c r="A162" s="94"/>
      <c r="B162" s="91"/>
      <c r="C162" s="92"/>
      <c r="D162" s="94"/>
      <c r="E162" s="89"/>
      <c r="F162" s="89"/>
      <c r="G162" s="87"/>
      <c r="H162" s="14" t="s">
        <v>9</v>
      </c>
      <c r="I162" s="57"/>
      <c r="J162" s="57"/>
      <c r="K162" s="57"/>
    </row>
    <row r="163" spans="1:11" ht="60" customHeight="1" x14ac:dyDescent="0.3">
      <c r="A163" s="94" t="s">
        <v>329</v>
      </c>
      <c r="B163" s="91" t="s">
        <v>328</v>
      </c>
      <c r="C163" s="92" t="s">
        <v>221</v>
      </c>
      <c r="D163" s="94"/>
      <c r="E163" s="89">
        <v>1</v>
      </c>
      <c r="F163" s="89">
        <v>0</v>
      </c>
      <c r="G163" s="87"/>
      <c r="H163" s="62" t="s">
        <v>5</v>
      </c>
      <c r="I163" s="13">
        <f>I164+I165+I166</f>
        <v>1525.1</v>
      </c>
      <c r="J163" s="57"/>
      <c r="K163" s="57"/>
    </row>
    <row r="164" spans="1:11" ht="24.6" x14ac:dyDescent="0.3">
      <c r="A164" s="94"/>
      <c r="B164" s="91"/>
      <c r="C164" s="92"/>
      <c r="D164" s="94"/>
      <c r="E164" s="89"/>
      <c r="F164" s="89"/>
      <c r="G164" s="87"/>
      <c r="H164" s="14" t="s">
        <v>6</v>
      </c>
      <c r="I164" s="57"/>
      <c r="J164" s="57"/>
      <c r="K164" s="57"/>
    </row>
    <row r="165" spans="1:11" ht="36.6" x14ac:dyDescent="0.3">
      <c r="A165" s="94"/>
      <c r="B165" s="91"/>
      <c r="C165" s="92"/>
      <c r="D165" s="94"/>
      <c r="E165" s="89"/>
      <c r="F165" s="89"/>
      <c r="G165" s="87"/>
      <c r="H165" s="14" t="s">
        <v>7</v>
      </c>
      <c r="I165" s="57">
        <v>1448.8</v>
      </c>
      <c r="J165" s="57"/>
      <c r="K165" s="57"/>
    </row>
    <row r="166" spans="1:11" ht="24.6" x14ac:dyDescent="0.3">
      <c r="A166" s="94"/>
      <c r="B166" s="91"/>
      <c r="C166" s="92"/>
      <c r="D166" s="94"/>
      <c r="E166" s="89"/>
      <c r="F166" s="89"/>
      <c r="G166" s="87"/>
      <c r="H166" s="14" t="s">
        <v>8</v>
      </c>
      <c r="I166" s="57">
        <v>76.3</v>
      </c>
      <c r="J166" s="57"/>
      <c r="K166" s="57"/>
    </row>
    <row r="167" spans="1:11" ht="36.6" x14ac:dyDescent="0.3">
      <c r="A167" s="94"/>
      <c r="B167" s="91"/>
      <c r="C167" s="92"/>
      <c r="D167" s="94"/>
      <c r="E167" s="89"/>
      <c r="F167" s="89"/>
      <c r="G167" s="87"/>
      <c r="H167" s="14" t="s">
        <v>9</v>
      </c>
      <c r="I167" s="57"/>
      <c r="J167" s="57"/>
      <c r="K167" s="57"/>
    </row>
    <row r="168" spans="1:11" ht="69.599999999999994" customHeight="1" x14ac:dyDescent="0.3">
      <c r="A168" s="94"/>
      <c r="B168" s="91"/>
      <c r="C168" s="92"/>
      <c r="D168" s="94"/>
      <c r="E168" s="89"/>
      <c r="F168" s="89"/>
      <c r="G168" s="87"/>
      <c r="H168" s="76" t="s">
        <v>5</v>
      </c>
      <c r="I168" s="13">
        <f>I169+I170+I171+I172</f>
        <v>2114.4</v>
      </c>
      <c r="J168" s="13">
        <f>J169+J170+J171+J172</f>
        <v>0</v>
      </c>
      <c r="K168" s="75"/>
    </row>
    <row r="169" spans="1:11" ht="24.6" x14ac:dyDescent="0.3">
      <c r="A169" s="94"/>
      <c r="B169" s="91"/>
      <c r="C169" s="92"/>
      <c r="D169" s="94"/>
      <c r="E169" s="89"/>
      <c r="F169" s="89"/>
      <c r="G169" s="87"/>
      <c r="H169" s="14" t="s">
        <v>6</v>
      </c>
      <c r="I169" s="57"/>
      <c r="J169" s="57"/>
      <c r="K169" s="57"/>
    </row>
    <row r="170" spans="1:11" ht="36.6" x14ac:dyDescent="0.3">
      <c r="A170" s="94"/>
      <c r="B170" s="91"/>
      <c r="C170" s="92"/>
      <c r="D170" s="94"/>
      <c r="E170" s="89"/>
      <c r="F170" s="89"/>
      <c r="G170" s="87"/>
      <c r="H170" s="14" t="s">
        <v>7</v>
      </c>
      <c r="I170" s="57"/>
      <c r="J170" s="57"/>
      <c r="K170" s="57"/>
    </row>
    <row r="171" spans="1:11" ht="35.4" customHeight="1" x14ac:dyDescent="0.3">
      <c r="A171" s="94"/>
      <c r="B171" s="91"/>
      <c r="C171" s="92"/>
      <c r="D171" s="94"/>
      <c r="E171" s="89"/>
      <c r="F171" s="89"/>
      <c r="G171" s="87"/>
      <c r="H171" s="77" t="s">
        <v>8</v>
      </c>
      <c r="I171" s="75">
        <v>2114.4</v>
      </c>
      <c r="J171" s="75">
        <v>0</v>
      </c>
      <c r="K171" s="75"/>
    </row>
    <row r="172" spans="1:11" ht="36.6" x14ac:dyDescent="0.3">
      <c r="A172" s="94"/>
      <c r="B172" s="91"/>
      <c r="C172" s="92"/>
      <c r="D172" s="94"/>
      <c r="E172" s="89"/>
      <c r="F172" s="89"/>
      <c r="G172" s="87"/>
      <c r="H172" s="14" t="s">
        <v>9</v>
      </c>
      <c r="I172" s="57"/>
      <c r="J172" s="57"/>
      <c r="K172" s="57"/>
    </row>
    <row r="173" spans="1:11" ht="60.6" customHeight="1" x14ac:dyDescent="0.3">
      <c r="A173" s="116" t="s">
        <v>327</v>
      </c>
      <c r="B173" s="91" t="s">
        <v>330</v>
      </c>
      <c r="C173" s="92" t="s">
        <v>221</v>
      </c>
      <c r="D173" s="94"/>
      <c r="E173" s="89">
        <v>1</v>
      </c>
      <c r="F173" s="89">
        <v>0</v>
      </c>
      <c r="G173" s="87"/>
      <c r="H173" s="62" t="s">
        <v>5</v>
      </c>
      <c r="I173" s="13">
        <f>I174+I175+I176+I177</f>
        <v>550</v>
      </c>
      <c r="J173" s="57"/>
      <c r="K173" s="57"/>
    </row>
    <row r="174" spans="1:11" ht="24.6" x14ac:dyDescent="0.3">
      <c r="A174" s="111"/>
      <c r="B174" s="91"/>
      <c r="C174" s="92"/>
      <c r="D174" s="94"/>
      <c r="E174" s="89"/>
      <c r="F174" s="89"/>
      <c r="G174" s="87"/>
      <c r="H174" s="14" t="s">
        <v>6</v>
      </c>
      <c r="I174" s="57"/>
      <c r="J174" s="57"/>
      <c r="K174" s="57"/>
    </row>
    <row r="175" spans="1:11" ht="36.6" x14ac:dyDescent="0.3">
      <c r="A175" s="111"/>
      <c r="B175" s="91"/>
      <c r="C175" s="92"/>
      <c r="D175" s="94"/>
      <c r="E175" s="89"/>
      <c r="F175" s="89"/>
      <c r="G175" s="87"/>
      <c r="H175" s="14" t="s">
        <v>7</v>
      </c>
      <c r="I175" s="57"/>
      <c r="J175" s="57"/>
      <c r="K175" s="57"/>
    </row>
    <row r="176" spans="1:11" ht="24.6" x14ac:dyDescent="0.3">
      <c r="A176" s="111"/>
      <c r="B176" s="91"/>
      <c r="C176" s="92"/>
      <c r="D176" s="94"/>
      <c r="E176" s="89"/>
      <c r="F176" s="89"/>
      <c r="G176" s="87"/>
      <c r="H176" s="14" t="s">
        <v>8</v>
      </c>
      <c r="I176" s="57">
        <v>550</v>
      </c>
      <c r="J176" s="57"/>
      <c r="K176" s="57"/>
    </row>
    <row r="177" spans="1:11" ht="41.4" customHeight="1" x14ac:dyDescent="0.3">
      <c r="A177" s="112"/>
      <c r="B177" s="91"/>
      <c r="C177" s="92"/>
      <c r="D177" s="94"/>
      <c r="E177" s="89"/>
      <c r="F177" s="89"/>
      <c r="G177" s="87"/>
      <c r="H177" s="14" t="s">
        <v>9</v>
      </c>
      <c r="I177" s="57"/>
      <c r="J177" s="57"/>
      <c r="K177" s="57"/>
    </row>
    <row r="178" spans="1:11" ht="60" customHeight="1" x14ac:dyDescent="0.3">
      <c r="A178" s="94"/>
      <c r="B178" s="91" t="s">
        <v>332</v>
      </c>
      <c r="C178" s="92" t="s">
        <v>221</v>
      </c>
      <c r="D178" s="94"/>
      <c r="E178" s="89">
        <v>0</v>
      </c>
      <c r="F178" s="89">
        <v>1</v>
      </c>
      <c r="G178" s="87" t="s">
        <v>331</v>
      </c>
      <c r="H178" s="62" t="s">
        <v>5</v>
      </c>
      <c r="I178" s="13">
        <f>I179+I180+I181</f>
        <v>0</v>
      </c>
      <c r="J178" s="13">
        <f>J179+J180+J181+J182</f>
        <v>18325.521999999997</v>
      </c>
      <c r="K178" s="5"/>
    </row>
    <row r="179" spans="1:11" ht="24.6" x14ac:dyDescent="0.3">
      <c r="A179" s="94"/>
      <c r="B179" s="91"/>
      <c r="C179" s="92"/>
      <c r="D179" s="94"/>
      <c r="E179" s="89"/>
      <c r="F179" s="89"/>
      <c r="G179" s="87"/>
      <c r="H179" s="14" t="s">
        <v>6</v>
      </c>
      <c r="I179" s="57"/>
      <c r="J179" s="57">
        <v>15137.9</v>
      </c>
      <c r="K179" s="57"/>
    </row>
    <row r="180" spans="1:11" ht="36.6" x14ac:dyDescent="0.3">
      <c r="A180" s="94"/>
      <c r="B180" s="91"/>
      <c r="C180" s="92"/>
      <c r="D180" s="94"/>
      <c r="E180" s="89"/>
      <c r="F180" s="89"/>
      <c r="G180" s="87"/>
      <c r="H180" s="14" t="s">
        <v>7</v>
      </c>
      <c r="I180" s="57"/>
      <c r="J180" s="57">
        <v>1424.8779999999999</v>
      </c>
      <c r="K180" s="57"/>
    </row>
    <row r="181" spans="1:11" ht="24.6" x14ac:dyDescent="0.3">
      <c r="A181" s="94"/>
      <c r="B181" s="91"/>
      <c r="C181" s="92"/>
      <c r="D181" s="94"/>
      <c r="E181" s="89"/>
      <c r="F181" s="89"/>
      <c r="G181" s="87"/>
      <c r="H181" s="14" t="s">
        <v>8</v>
      </c>
      <c r="I181" s="57"/>
      <c r="J181" s="57">
        <v>890.1</v>
      </c>
      <c r="K181" s="57"/>
    </row>
    <row r="182" spans="1:11" ht="42" customHeight="1" x14ac:dyDescent="0.3">
      <c r="A182" s="94"/>
      <c r="B182" s="91"/>
      <c r="C182" s="92"/>
      <c r="D182" s="94"/>
      <c r="E182" s="89"/>
      <c r="F182" s="89"/>
      <c r="G182" s="87"/>
      <c r="H182" s="14" t="s">
        <v>9</v>
      </c>
      <c r="I182" s="57"/>
      <c r="J182" s="57">
        <v>872.64400000000001</v>
      </c>
      <c r="K182" s="57"/>
    </row>
    <row r="183" spans="1:11" ht="19.2" customHeight="1" x14ac:dyDescent="0.3">
      <c r="A183" s="94"/>
      <c r="B183" s="93" t="s">
        <v>333</v>
      </c>
      <c r="C183" s="92" t="s">
        <v>221</v>
      </c>
      <c r="D183" s="94"/>
      <c r="E183" s="89">
        <v>0</v>
      </c>
      <c r="F183" s="89">
        <v>1</v>
      </c>
      <c r="G183" s="87" t="s">
        <v>372</v>
      </c>
      <c r="H183" s="62" t="s">
        <v>5</v>
      </c>
      <c r="I183" s="13">
        <f>I184+I185+I186+I187</f>
        <v>0</v>
      </c>
      <c r="J183" s="13">
        <f>J184+J185+J186+J187</f>
        <v>7930.8</v>
      </c>
      <c r="K183" s="57"/>
    </row>
    <row r="184" spans="1:11" ht="34.200000000000003" customHeight="1" x14ac:dyDescent="0.3">
      <c r="A184" s="94"/>
      <c r="B184" s="93"/>
      <c r="C184" s="92"/>
      <c r="D184" s="94"/>
      <c r="E184" s="89"/>
      <c r="F184" s="89"/>
      <c r="G184" s="87"/>
      <c r="H184" s="14" t="s">
        <v>6</v>
      </c>
      <c r="I184" s="57"/>
      <c r="J184" s="57"/>
      <c r="K184" s="57"/>
    </row>
    <row r="185" spans="1:11" ht="33.6" customHeight="1" x14ac:dyDescent="0.3">
      <c r="A185" s="94"/>
      <c r="B185" s="93"/>
      <c r="C185" s="92"/>
      <c r="D185" s="94"/>
      <c r="E185" s="89"/>
      <c r="F185" s="89"/>
      <c r="G185" s="87"/>
      <c r="H185" s="14" t="s">
        <v>7</v>
      </c>
      <c r="I185" s="57"/>
      <c r="J185" s="57">
        <v>7534.3</v>
      </c>
      <c r="K185" s="57"/>
    </row>
    <row r="186" spans="1:11" ht="38.4" customHeight="1" x14ac:dyDescent="0.3">
      <c r="A186" s="94"/>
      <c r="B186" s="93"/>
      <c r="C186" s="92"/>
      <c r="D186" s="94"/>
      <c r="E186" s="89"/>
      <c r="F186" s="89"/>
      <c r="G186" s="87"/>
      <c r="H186" s="14" t="s">
        <v>8</v>
      </c>
      <c r="I186" s="57"/>
      <c r="J186" s="57">
        <v>396.5</v>
      </c>
      <c r="K186" s="57"/>
    </row>
    <row r="187" spans="1:11" ht="41.4" customHeight="1" x14ac:dyDescent="0.3">
      <c r="A187" s="94"/>
      <c r="B187" s="93"/>
      <c r="C187" s="92"/>
      <c r="D187" s="94"/>
      <c r="E187" s="89"/>
      <c r="F187" s="89"/>
      <c r="G187" s="87"/>
      <c r="H187" s="14" t="s">
        <v>9</v>
      </c>
      <c r="I187" s="57"/>
      <c r="J187" s="57"/>
      <c r="K187" s="57"/>
    </row>
    <row r="188" spans="1:11" ht="16.8" customHeight="1" x14ac:dyDescent="0.3">
      <c r="A188" s="94"/>
      <c r="B188" s="93" t="s">
        <v>334</v>
      </c>
      <c r="C188" s="92" t="s">
        <v>221</v>
      </c>
      <c r="D188" s="94"/>
      <c r="E188" s="89">
        <v>0</v>
      </c>
      <c r="F188" s="89">
        <v>1</v>
      </c>
      <c r="G188" s="87" t="s">
        <v>373</v>
      </c>
      <c r="H188" s="62" t="s">
        <v>5</v>
      </c>
      <c r="I188" s="13">
        <f>I189+I190+I191+I192</f>
        <v>0</v>
      </c>
      <c r="J188" s="13">
        <f>J189+J190+J191+J192</f>
        <v>8863.5</v>
      </c>
      <c r="K188" s="57"/>
    </row>
    <row r="189" spans="1:11" ht="33.6" customHeight="1" x14ac:dyDescent="0.3">
      <c r="A189" s="94"/>
      <c r="B189" s="93"/>
      <c r="C189" s="92"/>
      <c r="D189" s="94"/>
      <c r="E189" s="89"/>
      <c r="F189" s="89"/>
      <c r="G189" s="87"/>
      <c r="H189" s="14" t="s">
        <v>6</v>
      </c>
      <c r="I189" s="57"/>
      <c r="J189" s="57"/>
      <c r="K189" s="57"/>
    </row>
    <row r="190" spans="1:11" ht="37.200000000000003" customHeight="1" x14ac:dyDescent="0.3">
      <c r="A190" s="94"/>
      <c r="B190" s="93"/>
      <c r="C190" s="92"/>
      <c r="D190" s="94"/>
      <c r="E190" s="89"/>
      <c r="F190" s="89"/>
      <c r="G190" s="87"/>
      <c r="H190" s="14" t="s">
        <v>7</v>
      </c>
      <c r="I190" s="57"/>
      <c r="J190" s="57">
        <v>8441.4</v>
      </c>
      <c r="K190" s="57"/>
    </row>
    <row r="191" spans="1:11" ht="31.2" customHeight="1" x14ac:dyDescent="0.3">
      <c r="A191" s="94"/>
      <c r="B191" s="93"/>
      <c r="C191" s="92"/>
      <c r="D191" s="94"/>
      <c r="E191" s="89"/>
      <c r="F191" s="89"/>
      <c r="G191" s="87"/>
      <c r="H191" s="14" t="s">
        <v>8</v>
      </c>
      <c r="I191" s="57"/>
      <c r="J191" s="57">
        <v>422.1</v>
      </c>
      <c r="K191" s="57"/>
    </row>
    <row r="192" spans="1:11" ht="43.2" customHeight="1" x14ac:dyDescent="0.3">
      <c r="A192" s="94"/>
      <c r="B192" s="93"/>
      <c r="C192" s="92"/>
      <c r="D192" s="94"/>
      <c r="E192" s="89"/>
      <c r="F192" s="89"/>
      <c r="G192" s="87"/>
      <c r="H192" s="14" t="s">
        <v>9</v>
      </c>
      <c r="I192" s="57"/>
      <c r="J192" s="57"/>
      <c r="K192" s="57"/>
    </row>
    <row r="193" spans="1:11" ht="16.8" customHeight="1" x14ac:dyDescent="0.3">
      <c r="A193" s="94"/>
      <c r="B193" s="91" t="s">
        <v>336</v>
      </c>
      <c r="C193" s="92" t="s">
        <v>221</v>
      </c>
      <c r="D193" s="94"/>
      <c r="E193" s="89"/>
      <c r="F193" s="89">
        <v>1</v>
      </c>
      <c r="G193" s="90" t="s">
        <v>335</v>
      </c>
      <c r="H193" s="62" t="s">
        <v>5</v>
      </c>
      <c r="I193" s="13">
        <f>I194+I195+I196+I197</f>
        <v>0</v>
      </c>
      <c r="J193" s="13">
        <f>J194+J195+J196+J197</f>
        <v>2.6379999999999999</v>
      </c>
      <c r="K193" s="57"/>
    </row>
    <row r="194" spans="1:11" ht="30" customHeight="1" x14ac:dyDescent="0.3">
      <c r="A194" s="94"/>
      <c r="B194" s="91"/>
      <c r="C194" s="92"/>
      <c r="D194" s="94"/>
      <c r="E194" s="89"/>
      <c r="F194" s="89"/>
      <c r="G194" s="90"/>
      <c r="H194" s="14" t="s">
        <v>6</v>
      </c>
      <c r="I194" s="57">
        <v>0</v>
      </c>
      <c r="J194" s="57"/>
      <c r="K194" s="57"/>
    </row>
    <row r="195" spans="1:11" ht="36.6" x14ac:dyDescent="0.3">
      <c r="A195" s="94"/>
      <c r="B195" s="91"/>
      <c r="C195" s="92"/>
      <c r="D195" s="94"/>
      <c r="E195" s="89"/>
      <c r="F195" s="89"/>
      <c r="G195" s="90"/>
      <c r="H195" s="14" t="s">
        <v>7</v>
      </c>
      <c r="I195" s="57">
        <v>0</v>
      </c>
      <c r="J195" s="57"/>
      <c r="K195" s="57"/>
    </row>
    <row r="196" spans="1:11" ht="24.6" x14ac:dyDescent="0.3">
      <c r="A196" s="94"/>
      <c r="B196" s="91"/>
      <c r="C196" s="92"/>
      <c r="D196" s="94"/>
      <c r="E196" s="89"/>
      <c r="F196" s="89"/>
      <c r="G196" s="90"/>
      <c r="H196" s="14" t="s">
        <v>8</v>
      </c>
      <c r="I196" s="57">
        <v>0</v>
      </c>
      <c r="J196" s="57"/>
      <c r="K196" s="57"/>
    </row>
    <row r="197" spans="1:11" ht="36.6" x14ac:dyDescent="0.3">
      <c r="A197" s="94"/>
      <c r="B197" s="91"/>
      <c r="C197" s="92"/>
      <c r="D197" s="94"/>
      <c r="E197" s="89"/>
      <c r="F197" s="89"/>
      <c r="G197" s="90"/>
      <c r="H197" s="14" t="s">
        <v>9</v>
      </c>
      <c r="I197" s="57">
        <v>0</v>
      </c>
      <c r="J197" s="57">
        <v>2.6379999999999999</v>
      </c>
      <c r="K197" s="57"/>
    </row>
    <row r="198" spans="1:11" ht="202.5" customHeight="1" x14ac:dyDescent="0.3">
      <c r="A198" s="94" t="s">
        <v>86</v>
      </c>
      <c r="B198" s="91" t="s">
        <v>87</v>
      </c>
      <c r="C198" s="63" t="s">
        <v>221</v>
      </c>
      <c r="D198" s="20" t="s">
        <v>224</v>
      </c>
      <c r="E198" s="37">
        <v>91</v>
      </c>
      <c r="F198" s="37">
        <v>68.400000000000006</v>
      </c>
      <c r="G198" s="142" t="s">
        <v>337</v>
      </c>
      <c r="H198" s="62" t="s">
        <v>5</v>
      </c>
      <c r="I198" s="13">
        <v>0</v>
      </c>
      <c r="J198" s="13">
        <v>0</v>
      </c>
      <c r="K198" s="13">
        <v>0</v>
      </c>
    </row>
    <row r="199" spans="1:11" ht="48.75" customHeight="1" x14ac:dyDescent="0.3">
      <c r="A199" s="94"/>
      <c r="B199" s="91"/>
      <c r="C199" s="92" t="s">
        <v>221</v>
      </c>
      <c r="D199" s="105" t="s">
        <v>225</v>
      </c>
      <c r="E199" s="97"/>
      <c r="F199" s="97">
        <v>66.3</v>
      </c>
      <c r="G199" s="142"/>
      <c r="H199" s="14" t="s">
        <v>6</v>
      </c>
      <c r="I199" s="57">
        <v>0</v>
      </c>
      <c r="J199" s="57">
        <v>0</v>
      </c>
      <c r="K199" s="57">
        <v>0</v>
      </c>
    </row>
    <row r="200" spans="1:11" ht="36.6" x14ac:dyDescent="0.3">
      <c r="A200" s="94"/>
      <c r="B200" s="91"/>
      <c r="C200" s="92"/>
      <c r="D200" s="105"/>
      <c r="E200" s="97"/>
      <c r="F200" s="97"/>
      <c r="G200" s="142"/>
      <c r="H200" s="14" t="s">
        <v>7</v>
      </c>
      <c r="I200" s="57">
        <v>0</v>
      </c>
      <c r="J200" s="57">
        <v>0</v>
      </c>
      <c r="K200" s="57">
        <v>0</v>
      </c>
    </row>
    <row r="201" spans="1:11" ht="24.6" x14ac:dyDescent="0.3">
      <c r="A201" s="94"/>
      <c r="B201" s="91"/>
      <c r="C201" s="92"/>
      <c r="D201" s="105"/>
      <c r="E201" s="97"/>
      <c r="F201" s="97"/>
      <c r="G201" s="142"/>
      <c r="H201" s="14" t="s">
        <v>8</v>
      </c>
      <c r="I201" s="57">
        <v>0</v>
      </c>
      <c r="J201" s="57">
        <v>0</v>
      </c>
      <c r="K201" s="57">
        <v>0</v>
      </c>
    </row>
    <row r="202" spans="1:11" ht="385.05" customHeight="1" x14ac:dyDescent="0.3">
      <c r="A202" s="94"/>
      <c r="B202" s="91"/>
      <c r="C202" s="92"/>
      <c r="D202" s="105"/>
      <c r="E202" s="97"/>
      <c r="F202" s="97"/>
      <c r="G202" s="142"/>
      <c r="H202" s="14" t="s">
        <v>9</v>
      </c>
      <c r="I202" s="57">
        <v>0</v>
      </c>
      <c r="J202" s="57">
        <v>0</v>
      </c>
      <c r="K202" s="57">
        <v>0</v>
      </c>
    </row>
    <row r="203" spans="1:11" x14ac:dyDescent="0.3">
      <c r="A203" s="17" t="s">
        <v>88</v>
      </c>
      <c r="B203" s="149" t="s">
        <v>89</v>
      </c>
      <c r="C203" s="149"/>
      <c r="D203" s="17"/>
      <c r="E203" s="43"/>
      <c r="F203" s="43"/>
      <c r="G203" s="55"/>
      <c r="H203" s="55"/>
      <c r="I203" s="57"/>
      <c r="J203" s="57"/>
      <c r="K203" s="57"/>
    </row>
    <row r="204" spans="1:11" ht="33.75" customHeight="1" x14ac:dyDescent="0.3">
      <c r="A204" s="94" t="s">
        <v>90</v>
      </c>
      <c r="B204" s="91" t="s">
        <v>91</v>
      </c>
      <c r="C204" s="99" t="s">
        <v>238</v>
      </c>
      <c r="D204" s="23" t="s">
        <v>228</v>
      </c>
      <c r="E204" s="37">
        <v>11080</v>
      </c>
      <c r="F204" s="37">
        <v>10826</v>
      </c>
      <c r="G204" s="98" t="s">
        <v>374</v>
      </c>
      <c r="H204" s="62" t="s">
        <v>5</v>
      </c>
      <c r="I204" s="13">
        <v>0</v>
      </c>
      <c r="J204" s="13">
        <v>0</v>
      </c>
      <c r="K204" s="13">
        <v>0</v>
      </c>
    </row>
    <row r="205" spans="1:11" ht="51" customHeight="1" x14ac:dyDescent="0.3">
      <c r="A205" s="94"/>
      <c r="B205" s="91"/>
      <c r="C205" s="99"/>
      <c r="D205" s="23" t="s">
        <v>229</v>
      </c>
      <c r="E205" s="44">
        <v>67</v>
      </c>
      <c r="F205" s="44">
        <v>69</v>
      </c>
      <c r="G205" s="98"/>
      <c r="H205" s="14" t="s">
        <v>6</v>
      </c>
      <c r="I205" s="57">
        <v>0</v>
      </c>
      <c r="J205" s="57">
        <v>0</v>
      </c>
      <c r="K205" s="57">
        <v>0</v>
      </c>
    </row>
    <row r="206" spans="1:11" ht="76.5" customHeight="1" x14ac:dyDescent="0.3">
      <c r="A206" s="94"/>
      <c r="B206" s="91"/>
      <c r="C206" s="99"/>
      <c r="D206" s="23" t="s">
        <v>230</v>
      </c>
      <c r="E206" s="37">
        <v>8190</v>
      </c>
      <c r="F206" s="37">
        <v>7951</v>
      </c>
      <c r="G206" s="98"/>
      <c r="H206" s="14" t="s">
        <v>7</v>
      </c>
      <c r="I206" s="57">
        <v>0</v>
      </c>
      <c r="J206" s="57">
        <v>0</v>
      </c>
      <c r="K206" s="57">
        <v>0</v>
      </c>
    </row>
    <row r="207" spans="1:11" ht="59.25" customHeight="1" x14ac:dyDescent="0.3">
      <c r="A207" s="94"/>
      <c r="B207" s="91"/>
      <c r="C207" s="99"/>
      <c r="D207" s="23" t="s">
        <v>231</v>
      </c>
      <c r="E207" s="42">
        <v>3550</v>
      </c>
      <c r="F207" s="42">
        <v>4131</v>
      </c>
      <c r="G207" s="98"/>
      <c r="H207" s="14" t="s">
        <v>8</v>
      </c>
      <c r="I207" s="57">
        <v>0</v>
      </c>
      <c r="J207" s="57">
        <v>0</v>
      </c>
      <c r="K207" s="57">
        <v>0</v>
      </c>
    </row>
    <row r="208" spans="1:11" ht="79.5" customHeight="1" x14ac:dyDescent="0.3">
      <c r="A208" s="94"/>
      <c r="B208" s="91"/>
      <c r="C208" s="99"/>
      <c r="D208" s="23" t="s">
        <v>232</v>
      </c>
      <c r="E208" s="37">
        <v>129</v>
      </c>
      <c r="F208" s="37">
        <v>80</v>
      </c>
      <c r="G208" s="98"/>
      <c r="H208" s="87" t="s">
        <v>9</v>
      </c>
      <c r="I208" s="87">
        <v>0</v>
      </c>
      <c r="J208" s="87">
        <v>0</v>
      </c>
      <c r="K208" s="103">
        <v>0</v>
      </c>
    </row>
    <row r="209" spans="1:11" ht="42" customHeight="1" x14ac:dyDescent="0.3">
      <c r="A209" s="94"/>
      <c r="B209" s="91"/>
      <c r="C209" s="99"/>
      <c r="D209" s="23" t="s">
        <v>233</v>
      </c>
      <c r="E209" s="37">
        <v>1.1000000000000001</v>
      </c>
      <c r="F209" s="37">
        <v>0.8</v>
      </c>
      <c r="G209" s="98"/>
      <c r="H209" s="87"/>
      <c r="I209" s="87"/>
      <c r="J209" s="87"/>
      <c r="K209" s="103"/>
    </row>
    <row r="210" spans="1:11" ht="30.75" customHeight="1" x14ac:dyDescent="0.3">
      <c r="A210" s="94"/>
      <c r="B210" s="91"/>
      <c r="C210" s="99"/>
      <c r="D210" s="20" t="s">
        <v>234</v>
      </c>
      <c r="E210" s="37">
        <v>1267793</v>
      </c>
      <c r="F210" s="37">
        <v>1526888</v>
      </c>
      <c r="G210" s="98"/>
      <c r="H210" s="87"/>
      <c r="I210" s="87"/>
      <c r="J210" s="87"/>
      <c r="K210" s="103"/>
    </row>
    <row r="211" spans="1:11" ht="60" customHeight="1" x14ac:dyDescent="0.3">
      <c r="A211" s="94"/>
      <c r="B211" s="91"/>
      <c r="C211" s="99"/>
      <c r="D211" s="20" t="s">
        <v>235</v>
      </c>
      <c r="E211" s="37">
        <v>33565</v>
      </c>
      <c r="F211" s="37">
        <v>33338.5</v>
      </c>
      <c r="G211" s="98"/>
      <c r="H211" s="87"/>
      <c r="I211" s="87"/>
      <c r="J211" s="87"/>
      <c r="K211" s="103"/>
    </row>
    <row r="212" spans="1:11" ht="48" customHeight="1" x14ac:dyDescent="0.3">
      <c r="A212" s="94"/>
      <c r="B212" s="91"/>
      <c r="C212" s="99"/>
      <c r="D212" s="20" t="s">
        <v>236</v>
      </c>
      <c r="E212" s="45">
        <v>111</v>
      </c>
      <c r="F212" s="45">
        <v>108.2</v>
      </c>
      <c r="G212" s="98"/>
      <c r="H212" s="87"/>
      <c r="I212" s="87"/>
      <c r="J212" s="87"/>
      <c r="K212" s="103"/>
    </row>
    <row r="213" spans="1:11" ht="88.5" customHeight="1" x14ac:dyDescent="0.3">
      <c r="A213" s="94"/>
      <c r="B213" s="91"/>
      <c r="C213" s="99"/>
      <c r="D213" s="20" t="s">
        <v>237</v>
      </c>
      <c r="E213" s="44">
        <v>1.1000000000000001</v>
      </c>
      <c r="F213" s="44">
        <v>8.4</v>
      </c>
      <c r="G213" s="98"/>
      <c r="H213" s="87"/>
      <c r="I213" s="87"/>
      <c r="J213" s="87"/>
      <c r="K213" s="103"/>
    </row>
    <row r="214" spans="1:11" x14ac:dyDescent="0.3">
      <c r="A214" s="17" t="s">
        <v>92</v>
      </c>
      <c r="B214" s="17"/>
      <c r="C214" s="17"/>
      <c r="D214" s="17"/>
      <c r="E214" s="43"/>
      <c r="F214" s="43"/>
      <c r="G214" s="55"/>
      <c r="H214" s="55"/>
      <c r="I214" s="57"/>
      <c r="J214" s="57"/>
      <c r="K214" s="57"/>
    </row>
    <row r="215" spans="1:11" x14ac:dyDescent="0.3">
      <c r="A215" s="24" t="s">
        <v>242</v>
      </c>
      <c r="B215" s="24"/>
      <c r="C215" s="24"/>
      <c r="D215" s="24"/>
      <c r="E215" s="46"/>
      <c r="F215" s="46"/>
      <c r="G215" s="12"/>
      <c r="H215" s="55"/>
      <c r="I215" s="57"/>
      <c r="J215" s="57"/>
      <c r="K215" s="57"/>
    </row>
    <row r="216" spans="1:11" ht="318.60000000000002" customHeight="1" x14ac:dyDescent="0.3">
      <c r="A216" s="91" t="s">
        <v>93</v>
      </c>
      <c r="B216" s="91" t="s">
        <v>94</v>
      </c>
      <c r="C216" s="99" t="s">
        <v>238</v>
      </c>
      <c r="D216" s="63" t="s">
        <v>95</v>
      </c>
      <c r="E216" s="64">
        <v>111660</v>
      </c>
      <c r="F216" s="64">
        <v>611307</v>
      </c>
      <c r="G216" s="53" t="s">
        <v>339</v>
      </c>
      <c r="H216" s="62" t="s">
        <v>5</v>
      </c>
      <c r="I216" s="25">
        <f>I217+I218+I219+I220</f>
        <v>111660</v>
      </c>
      <c r="J216" s="25">
        <f>J217+J218+J219+J220</f>
        <v>611307</v>
      </c>
      <c r="K216" s="15">
        <f>J216/I216*100</f>
        <v>547.47178936055889</v>
      </c>
    </row>
    <row r="217" spans="1:11" ht="56.25" customHeight="1" x14ac:dyDescent="0.3">
      <c r="A217" s="91"/>
      <c r="B217" s="91"/>
      <c r="C217" s="99"/>
      <c r="D217" s="63" t="s">
        <v>96</v>
      </c>
      <c r="E217" s="64">
        <v>17852</v>
      </c>
      <c r="F217" s="64">
        <v>467973</v>
      </c>
      <c r="G217" s="98" t="s">
        <v>340</v>
      </c>
      <c r="H217" s="14" t="s">
        <v>6</v>
      </c>
      <c r="I217" s="57">
        <v>0</v>
      </c>
      <c r="J217" s="57">
        <v>0</v>
      </c>
      <c r="K217" s="57">
        <v>0</v>
      </c>
    </row>
    <row r="218" spans="1:11" ht="61.5" customHeight="1" x14ac:dyDescent="0.3">
      <c r="A218" s="91"/>
      <c r="B218" s="91"/>
      <c r="C218" s="99"/>
      <c r="D218" s="26" t="s">
        <v>97</v>
      </c>
      <c r="E218" s="37">
        <v>3</v>
      </c>
      <c r="F218" s="37">
        <v>162</v>
      </c>
      <c r="G218" s="98"/>
      <c r="H218" s="14" t="s">
        <v>7</v>
      </c>
      <c r="I218" s="57">
        <v>0</v>
      </c>
      <c r="J218" s="57">
        <v>0</v>
      </c>
      <c r="K218" s="57">
        <v>0</v>
      </c>
    </row>
    <row r="219" spans="1:11" ht="79.5" customHeight="1" x14ac:dyDescent="0.3">
      <c r="A219" s="91"/>
      <c r="B219" s="91"/>
      <c r="C219" s="99"/>
      <c r="D219" s="63" t="s">
        <v>98</v>
      </c>
      <c r="E219" s="64"/>
      <c r="F219" s="64"/>
      <c r="G219" s="98"/>
      <c r="H219" s="14" t="s">
        <v>8</v>
      </c>
      <c r="I219" s="57">
        <v>0</v>
      </c>
      <c r="J219" s="57">
        <v>0</v>
      </c>
      <c r="K219" s="57">
        <v>0</v>
      </c>
    </row>
    <row r="220" spans="1:11" ht="64.5" customHeight="1" x14ac:dyDescent="0.3">
      <c r="A220" s="91"/>
      <c r="B220" s="91"/>
      <c r="C220" s="99"/>
      <c r="D220" s="63" t="s">
        <v>99</v>
      </c>
      <c r="E220" s="43"/>
      <c r="F220" s="43"/>
      <c r="G220" s="98"/>
      <c r="H220" s="52" t="s">
        <v>9</v>
      </c>
      <c r="I220" s="72">
        <v>111660</v>
      </c>
      <c r="J220" s="72">
        <v>611307</v>
      </c>
      <c r="K220" s="16">
        <f>J220/I220*100</f>
        <v>547.47178936055889</v>
      </c>
    </row>
    <row r="221" spans="1:11" x14ac:dyDescent="0.3">
      <c r="A221" s="24" t="s">
        <v>243</v>
      </c>
      <c r="B221" s="12" t="s">
        <v>241</v>
      </c>
      <c r="C221" s="24"/>
      <c r="D221" s="12"/>
      <c r="E221" s="36"/>
      <c r="F221" s="36"/>
      <c r="G221" s="12"/>
      <c r="H221" s="55"/>
      <c r="I221" s="57"/>
      <c r="J221" s="57"/>
      <c r="K221" s="57"/>
    </row>
    <row r="222" spans="1:11" ht="20.100000000000001" customHeight="1" x14ac:dyDescent="0.3">
      <c r="A222" s="94" t="s">
        <v>270</v>
      </c>
      <c r="B222" s="99" t="s">
        <v>240</v>
      </c>
      <c r="C222" s="99" t="s">
        <v>238</v>
      </c>
      <c r="D222" s="99" t="s">
        <v>239</v>
      </c>
      <c r="E222" s="138">
        <v>60</v>
      </c>
      <c r="F222" s="138">
        <v>8</v>
      </c>
      <c r="G222" s="96" t="s">
        <v>343</v>
      </c>
      <c r="H222" s="62" t="s">
        <v>5</v>
      </c>
      <c r="I222" s="13">
        <f>I223+I224+I225+I226</f>
        <v>0</v>
      </c>
      <c r="J222" s="13">
        <f>J223+J224+J225+J226</f>
        <v>15500</v>
      </c>
      <c r="K222" s="13" t="e">
        <f>J222/I222*100</f>
        <v>#DIV/0!</v>
      </c>
    </row>
    <row r="223" spans="1:11" ht="45.75" customHeight="1" x14ac:dyDescent="0.3">
      <c r="A223" s="94"/>
      <c r="B223" s="99"/>
      <c r="C223" s="99"/>
      <c r="D223" s="99"/>
      <c r="E223" s="138"/>
      <c r="F223" s="138"/>
      <c r="G223" s="96"/>
      <c r="H223" s="14" t="s">
        <v>6</v>
      </c>
      <c r="I223" s="57">
        <v>0</v>
      </c>
      <c r="J223" s="57">
        <v>0</v>
      </c>
      <c r="K223" s="57">
        <v>0</v>
      </c>
    </row>
    <row r="224" spans="1:11" ht="39" customHeight="1" x14ac:dyDescent="0.3">
      <c r="A224" s="94"/>
      <c r="B224" s="99"/>
      <c r="C224" s="99"/>
      <c r="D224" s="99"/>
      <c r="E224" s="138"/>
      <c r="F224" s="138"/>
      <c r="G224" s="96"/>
      <c r="H224" s="14" t="s">
        <v>7</v>
      </c>
      <c r="I224" s="57">
        <v>0</v>
      </c>
      <c r="J224" s="57">
        <v>0</v>
      </c>
      <c r="K224" s="57">
        <v>0</v>
      </c>
    </row>
    <row r="225" spans="1:12" ht="33.75" customHeight="1" x14ac:dyDescent="0.3">
      <c r="A225" s="94"/>
      <c r="B225" s="99"/>
      <c r="C225" s="99"/>
      <c r="D225" s="99"/>
      <c r="E225" s="138"/>
      <c r="F225" s="138"/>
      <c r="G225" s="96"/>
      <c r="H225" s="14" t="s">
        <v>8</v>
      </c>
      <c r="I225" s="57">
        <v>0</v>
      </c>
      <c r="J225" s="57">
        <v>0</v>
      </c>
      <c r="K225" s="57">
        <v>0</v>
      </c>
    </row>
    <row r="226" spans="1:12" ht="57.75" customHeight="1" x14ac:dyDescent="0.3">
      <c r="A226" s="94"/>
      <c r="B226" s="99"/>
      <c r="C226" s="99"/>
      <c r="D226" s="99"/>
      <c r="E226" s="138"/>
      <c r="F226" s="138"/>
      <c r="G226" s="96"/>
      <c r="H226" s="52" t="s">
        <v>9</v>
      </c>
      <c r="I226" s="57">
        <v>0</v>
      </c>
      <c r="J226" s="57">
        <v>15500</v>
      </c>
      <c r="K226" s="57" t="e">
        <f>J226/I226*100</f>
        <v>#DIV/0!</v>
      </c>
    </row>
    <row r="227" spans="1:12" ht="96" customHeight="1" x14ac:dyDescent="0.3">
      <c r="A227" s="94" t="s">
        <v>271</v>
      </c>
      <c r="B227" s="92" t="s">
        <v>100</v>
      </c>
      <c r="C227" s="92"/>
      <c r="D227" s="92" t="s">
        <v>101</v>
      </c>
      <c r="E227" s="97">
        <v>121.5</v>
      </c>
      <c r="F227" s="97">
        <v>126.1</v>
      </c>
      <c r="G227" s="96" t="s">
        <v>344</v>
      </c>
      <c r="H227" s="62" t="s">
        <v>5</v>
      </c>
      <c r="I227" s="13">
        <v>0</v>
      </c>
      <c r="J227" s="13">
        <v>0</v>
      </c>
      <c r="K227" s="13">
        <v>0</v>
      </c>
    </row>
    <row r="228" spans="1:12" ht="32.4" customHeight="1" x14ac:dyDescent="0.3">
      <c r="A228" s="94"/>
      <c r="B228" s="92"/>
      <c r="C228" s="92"/>
      <c r="D228" s="92"/>
      <c r="E228" s="97"/>
      <c r="F228" s="97"/>
      <c r="G228" s="96"/>
      <c r="H228" s="14" t="s">
        <v>6</v>
      </c>
      <c r="I228" s="57">
        <v>0</v>
      </c>
      <c r="J228" s="57">
        <v>0</v>
      </c>
      <c r="K228" s="57">
        <v>0</v>
      </c>
    </row>
    <row r="229" spans="1:12" ht="36.6" customHeight="1" x14ac:dyDescent="0.3">
      <c r="A229" s="94"/>
      <c r="B229" s="92"/>
      <c r="C229" s="92"/>
      <c r="D229" s="92"/>
      <c r="E229" s="97"/>
      <c r="F229" s="97"/>
      <c r="G229" s="96"/>
      <c r="H229" s="14" t="s">
        <v>7</v>
      </c>
      <c r="I229" s="57">
        <v>0</v>
      </c>
      <c r="J229" s="57">
        <v>0</v>
      </c>
      <c r="K229" s="57">
        <v>0</v>
      </c>
    </row>
    <row r="230" spans="1:12" ht="26.4" customHeight="1" x14ac:dyDescent="0.3">
      <c r="A230" s="94"/>
      <c r="B230" s="92"/>
      <c r="C230" s="92"/>
      <c r="D230" s="92"/>
      <c r="E230" s="97"/>
      <c r="F230" s="97"/>
      <c r="G230" s="96"/>
      <c r="H230" s="14" t="s">
        <v>8</v>
      </c>
      <c r="I230" s="57">
        <v>0</v>
      </c>
      <c r="J230" s="57">
        <v>0</v>
      </c>
      <c r="K230" s="57">
        <v>0</v>
      </c>
    </row>
    <row r="231" spans="1:12" ht="55.5" customHeight="1" x14ac:dyDescent="0.3">
      <c r="A231" s="94"/>
      <c r="B231" s="92"/>
      <c r="C231" s="92"/>
      <c r="D231" s="92"/>
      <c r="E231" s="97"/>
      <c r="F231" s="97"/>
      <c r="G231" s="96"/>
      <c r="H231" s="52" t="s">
        <v>9</v>
      </c>
      <c r="I231" s="57">
        <v>0</v>
      </c>
      <c r="J231" s="57">
        <v>0</v>
      </c>
      <c r="K231" s="57">
        <v>0</v>
      </c>
    </row>
    <row r="232" spans="1:12" ht="55.5" customHeight="1" x14ac:dyDescent="0.3">
      <c r="A232" s="94" t="s">
        <v>272</v>
      </c>
      <c r="B232" s="92" t="s">
        <v>102</v>
      </c>
      <c r="C232" s="99" t="s">
        <v>238</v>
      </c>
      <c r="D232" s="92" t="s">
        <v>103</v>
      </c>
      <c r="E232" s="97">
        <v>101.7</v>
      </c>
      <c r="F232" s="97">
        <v>118.4</v>
      </c>
      <c r="G232" s="96" t="s">
        <v>345</v>
      </c>
      <c r="H232" s="62" t="s">
        <v>5</v>
      </c>
      <c r="I232" s="13">
        <v>0</v>
      </c>
      <c r="J232" s="13">
        <v>0</v>
      </c>
      <c r="K232" s="13">
        <v>0</v>
      </c>
    </row>
    <row r="233" spans="1:12" ht="32.25" customHeight="1" x14ac:dyDescent="0.3">
      <c r="A233" s="94"/>
      <c r="B233" s="92"/>
      <c r="C233" s="99"/>
      <c r="D233" s="92"/>
      <c r="E233" s="97"/>
      <c r="F233" s="97"/>
      <c r="G233" s="96"/>
      <c r="H233" s="14" t="s">
        <v>6</v>
      </c>
      <c r="I233" s="57">
        <v>0</v>
      </c>
      <c r="J233" s="57">
        <v>0</v>
      </c>
      <c r="K233" s="57">
        <v>0</v>
      </c>
    </row>
    <row r="234" spans="1:12" ht="37.5" customHeight="1" x14ac:dyDescent="0.3">
      <c r="A234" s="94"/>
      <c r="B234" s="92"/>
      <c r="C234" s="99"/>
      <c r="D234" s="92"/>
      <c r="E234" s="97"/>
      <c r="F234" s="97"/>
      <c r="G234" s="96"/>
      <c r="H234" s="14" t="s">
        <v>7</v>
      </c>
      <c r="I234" s="57">
        <v>0</v>
      </c>
      <c r="J234" s="57">
        <v>0</v>
      </c>
      <c r="K234" s="57">
        <v>0</v>
      </c>
    </row>
    <row r="235" spans="1:12" ht="33.75" customHeight="1" x14ac:dyDescent="0.3">
      <c r="A235" s="94"/>
      <c r="B235" s="92"/>
      <c r="C235" s="99"/>
      <c r="D235" s="92"/>
      <c r="E235" s="97"/>
      <c r="F235" s="97"/>
      <c r="G235" s="96"/>
      <c r="H235" s="14" t="s">
        <v>8</v>
      </c>
      <c r="I235" s="57">
        <v>0</v>
      </c>
      <c r="J235" s="57">
        <v>0</v>
      </c>
      <c r="K235" s="57">
        <v>0</v>
      </c>
    </row>
    <row r="236" spans="1:12" ht="35.25" customHeight="1" x14ac:dyDescent="0.3">
      <c r="A236" s="94"/>
      <c r="B236" s="92"/>
      <c r="C236" s="99"/>
      <c r="D236" s="92"/>
      <c r="E236" s="97"/>
      <c r="F236" s="97"/>
      <c r="G236" s="96"/>
      <c r="H236" s="52" t="s">
        <v>9</v>
      </c>
      <c r="I236" s="57">
        <v>0</v>
      </c>
      <c r="J236" s="57">
        <v>0</v>
      </c>
      <c r="K236" s="57">
        <v>0</v>
      </c>
    </row>
    <row r="237" spans="1:12" s="7" customFormat="1" ht="13.8" x14ac:dyDescent="0.25">
      <c r="A237" s="17" t="s">
        <v>104</v>
      </c>
      <c r="B237" s="17" t="s">
        <v>105</v>
      </c>
      <c r="C237" s="17"/>
      <c r="D237" s="17"/>
      <c r="E237" s="43"/>
      <c r="F237" s="43"/>
      <c r="G237" s="17"/>
      <c r="H237" s="17"/>
      <c r="I237" s="51"/>
      <c r="J237" s="51"/>
      <c r="K237" s="51"/>
      <c r="L237" s="6"/>
    </row>
    <row r="238" spans="1:12" s="7" customFormat="1" ht="85.8" customHeight="1" x14ac:dyDescent="0.25">
      <c r="A238" s="94" t="s">
        <v>346</v>
      </c>
      <c r="B238" s="91" t="s">
        <v>347</v>
      </c>
      <c r="C238" s="91" t="s">
        <v>238</v>
      </c>
      <c r="D238" s="94" t="s">
        <v>348</v>
      </c>
      <c r="E238" s="89">
        <v>20</v>
      </c>
      <c r="F238" s="89">
        <v>0</v>
      </c>
      <c r="G238" s="91" t="s">
        <v>349</v>
      </c>
      <c r="H238" s="62" t="s">
        <v>5</v>
      </c>
      <c r="I238" s="34">
        <f>I239+I240+I241+I242</f>
        <v>7000</v>
      </c>
      <c r="J238" s="34">
        <v>0</v>
      </c>
      <c r="K238" s="51"/>
      <c r="L238" s="6"/>
    </row>
    <row r="239" spans="1:12" s="7" customFormat="1" ht="24" x14ac:dyDescent="0.25">
      <c r="A239" s="94"/>
      <c r="B239" s="91"/>
      <c r="C239" s="91"/>
      <c r="D239" s="94"/>
      <c r="E239" s="89"/>
      <c r="F239" s="89"/>
      <c r="G239" s="91"/>
      <c r="H239" s="14" t="s">
        <v>6</v>
      </c>
      <c r="I239" s="51"/>
      <c r="J239" s="51"/>
      <c r="K239" s="51"/>
      <c r="L239" s="6"/>
    </row>
    <row r="240" spans="1:12" s="7" customFormat="1" ht="36" x14ac:dyDescent="0.25">
      <c r="A240" s="94"/>
      <c r="B240" s="91"/>
      <c r="C240" s="91"/>
      <c r="D240" s="94"/>
      <c r="E240" s="89"/>
      <c r="F240" s="89"/>
      <c r="G240" s="91"/>
      <c r="H240" s="14" t="s">
        <v>7</v>
      </c>
      <c r="I240" s="51"/>
      <c r="J240" s="51">
        <v>0</v>
      </c>
      <c r="K240" s="51"/>
      <c r="L240" s="6"/>
    </row>
    <row r="241" spans="1:12" s="7" customFormat="1" ht="24" x14ac:dyDescent="0.25">
      <c r="A241" s="94"/>
      <c r="B241" s="91"/>
      <c r="C241" s="91"/>
      <c r="D241" s="94"/>
      <c r="E241" s="89"/>
      <c r="F241" s="89"/>
      <c r="G241" s="91"/>
      <c r="H241" s="14" t="s">
        <v>8</v>
      </c>
      <c r="I241" s="51"/>
      <c r="J241" s="51"/>
      <c r="K241" s="51"/>
      <c r="L241" s="6"/>
    </row>
    <row r="242" spans="1:12" s="7" customFormat="1" ht="36" x14ac:dyDescent="0.25">
      <c r="A242" s="94"/>
      <c r="B242" s="91"/>
      <c r="C242" s="91"/>
      <c r="D242" s="94"/>
      <c r="E242" s="89"/>
      <c r="F242" s="89"/>
      <c r="G242" s="91"/>
      <c r="H242" s="14" t="s">
        <v>9</v>
      </c>
      <c r="I242" s="51">
        <v>7000</v>
      </c>
      <c r="J242" s="51">
        <v>0</v>
      </c>
      <c r="K242" s="51"/>
      <c r="L242" s="6"/>
    </row>
    <row r="243" spans="1:12" ht="31.5" customHeight="1" x14ac:dyDescent="0.3">
      <c r="A243" s="94" t="s">
        <v>106</v>
      </c>
      <c r="B243" s="91" t="s">
        <v>107</v>
      </c>
      <c r="C243" s="99" t="s">
        <v>238</v>
      </c>
      <c r="D243" s="91" t="s">
        <v>108</v>
      </c>
      <c r="E243" s="89">
        <v>30</v>
      </c>
      <c r="F243" s="89">
        <v>0</v>
      </c>
      <c r="G243" s="144" t="s">
        <v>355</v>
      </c>
      <c r="H243" s="62" t="s">
        <v>5</v>
      </c>
      <c r="I243" s="13">
        <f>I245+I247</f>
        <v>0</v>
      </c>
      <c r="J243" s="13">
        <v>0</v>
      </c>
      <c r="K243" s="13">
        <v>0</v>
      </c>
    </row>
    <row r="244" spans="1:12" ht="43.5" customHeight="1" x14ac:dyDescent="0.3">
      <c r="A244" s="94"/>
      <c r="B244" s="91"/>
      <c r="C244" s="99"/>
      <c r="D244" s="91"/>
      <c r="E244" s="89"/>
      <c r="F244" s="89"/>
      <c r="G244" s="144"/>
      <c r="H244" s="14" t="s">
        <v>6</v>
      </c>
      <c r="I244" s="57">
        <v>0</v>
      </c>
      <c r="J244" s="57">
        <v>0</v>
      </c>
      <c r="K244" s="57">
        <v>0</v>
      </c>
    </row>
    <row r="245" spans="1:12" ht="47.25" customHeight="1" x14ac:dyDescent="0.3">
      <c r="A245" s="94"/>
      <c r="B245" s="91"/>
      <c r="C245" s="99"/>
      <c r="D245" s="91"/>
      <c r="E245" s="89"/>
      <c r="F245" s="89"/>
      <c r="G245" s="144"/>
      <c r="H245" s="14" t="s">
        <v>7</v>
      </c>
      <c r="I245" s="57">
        <v>0</v>
      </c>
      <c r="J245" s="57">
        <v>0</v>
      </c>
      <c r="K245" s="57">
        <v>0</v>
      </c>
    </row>
    <row r="246" spans="1:12" ht="27" customHeight="1" x14ac:dyDescent="0.3">
      <c r="A246" s="94"/>
      <c r="B246" s="91"/>
      <c r="C246" s="99"/>
      <c r="D246" s="91"/>
      <c r="E246" s="89"/>
      <c r="F246" s="89"/>
      <c r="G246" s="144"/>
      <c r="H246" s="14" t="s">
        <v>8</v>
      </c>
      <c r="I246" s="57">
        <v>0</v>
      </c>
      <c r="J246" s="57">
        <v>0</v>
      </c>
      <c r="K246" s="57">
        <v>0</v>
      </c>
    </row>
    <row r="247" spans="1:12" ht="41.25" customHeight="1" x14ac:dyDescent="0.3">
      <c r="A247" s="94"/>
      <c r="B247" s="91"/>
      <c r="C247" s="99"/>
      <c r="D247" s="91"/>
      <c r="E247" s="89"/>
      <c r="F247" s="89"/>
      <c r="G247" s="144"/>
      <c r="H247" s="14" t="s">
        <v>9</v>
      </c>
      <c r="I247" s="57">
        <v>0</v>
      </c>
      <c r="J247" s="57">
        <v>0</v>
      </c>
      <c r="K247" s="57">
        <v>0</v>
      </c>
    </row>
    <row r="248" spans="1:12" ht="41.25" customHeight="1" x14ac:dyDescent="0.3">
      <c r="A248" s="94" t="s">
        <v>109</v>
      </c>
      <c r="B248" s="91" t="s">
        <v>110</v>
      </c>
      <c r="C248" s="99" t="s">
        <v>238</v>
      </c>
      <c r="D248" s="91" t="s">
        <v>111</v>
      </c>
      <c r="E248" s="89">
        <v>82</v>
      </c>
      <c r="F248" s="89">
        <v>82</v>
      </c>
      <c r="G248" s="126" t="s">
        <v>288</v>
      </c>
      <c r="H248" s="62" t="s">
        <v>5</v>
      </c>
      <c r="I248" s="13">
        <v>0</v>
      </c>
      <c r="J248" s="13">
        <v>0</v>
      </c>
      <c r="K248" s="13">
        <v>0</v>
      </c>
    </row>
    <row r="249" spans="1:12" ht="32.25" customHeight="1" x14ac:dyDescent="0.3">
      <c r="A249" s="94"/>
      <c r="B249" s="91"/>
      <c r="C249" s="99"/>
      <c r="D249" s="91"/>
      <c r="E249" s="89"/>
      <c r="F249" s="89"/>
      <c r="G249" s="126"/>
      <c r="H249" s="14" t="s">
        <v>6</v>
      </c>
      <c r="I249" s="57">
        <v>0</v>
      </c>
      <c r="J249" s="57">
        <v>0</v>
      </c>
      <c r="K249" s="57">
        <v>0</v>
      </c>
    </row>
    <row r="250" spans="1:12" ht="45.75" customHeight="1" x14ac:dyDescent="0.3">
      <c r="A250" s="94"/>
      <c r="B250" s="91"/>
      <c r="C250" s="99"/>
      <c r="D250" s="91"/>
      <c r="E250" s="89"/>
      <c r="F250" s="89"/>
      <c r="G250" s="126"/>
      <c r="H250" s="14" t="s">
        <v>7</v>
      </c>
      <c r="I250" s="57">
        <v>0</v>
      </c>
      <c r="J250" s="57">
        <v>0</v>
      </c>
      <c r="K250" s="57">
        <v>0</v>
      </c>
    </row>
    <row r="251" spans="1:12" ht="30" customHeight="1" x14ac:dyDescent="0.3">
      <c r="A251" s="94"/>
      <c r="B251" s="91"/>
      <c r="C251" s="99"/>
      <c r="D251" s="91"/>
      <c r="E251" s="89"/>
      <c r="F251" s="89"/>
      <c r="G251" s="126"/>
      <c r="H251" s="14" t="s">
        <v>8</v>
      </c>
      <c r="I251" s="57">
        <v>0</v>
      </c>
      <c r="J251" s="57">
        <v>0</v>
      </c>
      <c r="K251" s="57">
        <v>0</v>
      </c>
    </row>
    <row r="252" spans="1:12" ht="36" customHeight="1" x14ac:dyDescent="0.3">
      <c r="A252" s="94"/>
      <c r="B252" s="91"/>
      <c r="C252" s="99"/>
      <c r="D252" s="91"/>
      <c r="E252" s="89"/>
      <c r="F252" s="89"/>
      <c r="G252" s="126"/>
      <c r="H252" s="14" t="s">
        <v>9</v>
      </c>
      <c r="I252" s="57">
        <v>0</v>
      </c>
      <c r="J252" s="57">
        <v>0</v>
      </c>
      <c r="K252" s="57">
        <v>0</v>
      </c>
    </row>
    <row r="253" spans="1:12" ht="30.75" customHeight="1" x14ac:dyDescent="0.3">
      <c r="A253" s="94" t="s">
        <v>112</v>
      </c>
      <c r="B253" s="91" t="s">
        <v>113</v>
      </c>
      <c r="C253" s="99" t="s">
        <v>238</v>
      </c>
      <c r="D253" s="91" t="s">
        <v>114</v>
      </c>
      <c r="E253" s="89">
        <v>6</v>
      </c>
      <c r="F253" s="89">
        <v>4.5999999999999996</v>
      </c>
      <c r="G253" s="126" t="s">
        <v>351</v>
      </c>
      <c r="H253" s="62" t="s">
        <v>5</v>
      </c>
      <c r="I253" s="13">
        <v>0</v>
      </c>
      <c r="J253" s="13">
        <v>0</v>
      </c>
      <c r="K253" s="13">
        <v>0</v>
      </c>
    </row>
    <row r="254" spans="1:12" ht="29.25" customHeight="1" x14ac:dyDescent="0.3">
      <c r="A254" s="94"/>
      <c r="B254" s="91"/>
      <c r="C254" s="99"/>
      <c r="D254" s="91"/>
      <c r="E254" s="89"/>
      <c r="F254" s="89"/>
      <c r="G254" s="126"/>
      <c r="H254" s="14" t="s">
        <v>6</v>
      </c>
      <c r="I254" s="57">
        <v>0</v>
      </c>
      <c r="J254" s="57">
        <v>0</v>
      </c>
      <c r="K254" s="57">
        <v>0</v>
      </c>
    </row>
    <row r="255" spans="1:12" ht="35.25" customHeight="1" x14ac:dyDescent="0.3">
      <c r="A255" s="94"/>
      <c r="B255" s="91"/>
      <c r="C255" s="99"/>
      <c r="D255" s="91"/>
      <c r="E255" s="89"/>
      <c r="F255" s="89"/>
      <c r="G255" s="126"/>
      <c r="H255" s="14" t="s">
        <v>7</v>
      </c>
      <c r="I255" s="57">
        <v>0</v>
      </c>
      <c r="J255" s="57">
        <v>0</v>
      </c>
      <c r="K255" s="57">
        <v>0</v>
      </c>
    </row>
    <row r="256" spans="1:12" ht="24.6" x14ac:dyDescent="0.3">
      <c r="A256" s="94"/>
      <c r="B256" s="91"/>
      <c r="C256" s="99"/>
      <c r="D256" s="91"/>
      <c r="E256" s="89"/>
      <c r="F256" s="89"/>
      <c r="G256" s="126"/>
      <c r="H256" s="14" t="s">
        <v>8</v>
      </c>
      <c r="I256" s="57">
        <v>0</v>
      </c>
      <c r="J256" s="57">
        <v>0</v>
      </c>
      <c r="K256" s="57">
        <v>0</v>
      </c>
    </row>
    <row r="257" spans="1:11" ht="46.5" customHeight="1" x14ac:dyDescent="0.3">
      <c r="A257" s="94"/>
      <c r="B257" s="91"/>
      <c r="C257" s="99"/>
      <c r="D257" s="91"/>
      <c r="E257" s="89"/>
      <c r="F257" s="89"/>
      <c r="G257" s="126"/>
      <c r="H257" s="14" t="s">
        <v>9</v>
      </c>
      <c r="I257" s="57">
        <v>0</v>
      </c>
      <c r="J257" s="57">
        <v>0</v>
      </c>
      <c r="K257" s="57">
        <v>0</v>
      </c>
    </row>
    <row r="258" spans="1:11" ht="65.25" customHeight="1" x14ac:dyDescent="0.3">
      <c r="A258" s="94" t="s">
        <v>115</v>
      </c>
      <c r="B258" s="91" t="s">
        <v>116</v>
      </c>
      <c r="C258" s="99" t="s">
        <v>238</v>
      </c>
      <c r="D258" s="91" t="s">
        <v>275</v>
      </c>
      <c r="E258" s="89">
        <v>18</v>
      </c>
      <c r="F258" s="89">
        <v>12</v>
      </c>
      <c r="G258" s="126" t="s">
        <v>352</v>
      </c>
      <c r="H258" s="62" t="s">
        <v>5</v>
      </c>
      <c r="I258" s="13">
        <f>I259+I260+I261+I262</f>
        <v>35412</v>
      </c>
      <c r="J258" s="13">
        <f>J259+J260+J261+J262</f>
        <v>35412</v>
      </c>
      <c r="K258" s="57">
        <f t="shared" ref="K258:K263" si="10">J258/I258*100</f>
        <v>100</v>
      </c>
    </row>
    <row r="259" spans="1:11" ht="24.6" x14ac:dyDescent="0.3">
      <c r="A259" s="94"/>
      <c r="B259" s="91"/>
      <c r="C259" s="99"/>
      <c r="D259" s="91"/>
      <c r="E259" s="89"/>
      <c r="F259" s="89"/>
      <c r="G259" s="126"/>
      <c r="H259" s="14" t="s">
        <v>6</v>
      </c>
      <c r="I259" s="5">
        <v>35412</v>
      </c>
      <c r="J259" s="57">
        <v>35412</v>
      </c>
      <c r="K259" s="57">
        <f t="shared" si="10"/>
        <v>100</v>
      </c>
    </row>
    <row r="260" spans="1:11" ht="36.6" x14ac:dyDescent="0.3">
      <c r="A260" s="94"/>
      <c r="B260" s="91"/>
      <c r="C260" s="99"/>
      <c r="D260" s="91"/>
      <c r="E260" s="89"/>
      <c r="F260" s="89"/>
      <c r="G260" s="126"/>
      <c r="H260" s="14" t="s">
        <v>7</v>
      </c>
      <c r="I260" s="57">
        <v>0</v>
      </c>
      <c r="J260" s="57">
        <v>0</v>
      </c>
      <c r="K260" s="57">
        <v>0</v>
      </c>
    </row>
    <row r="261" spans="1:11" ht="24.6" x14ac:dyDescent="0.3">
      <c r="A261" s="94"/>
      <c r="B261" s="91"/>
      <c r="C261" s="99"/>
      <c r="D261" s="91"/>
      <c r="E261" s="89"/>
      <c r="F261" s="89"/>
      <c r="G261" s="126"/>
      <c r="H261" s="14" t="s">
        <v>8</v>
      </c>
      <c r="I261" s="57">
        <v>0</v>
      </c>
      <c r="J261" s="57">
        <v>0</v>
      </c>
      <c r="K261" s="57">
        <v>0</v>
      </c>
    </row>
    <row r="262" spans="1:11" ht="27" customHeight="1" x14ac:dyDescent="0.3">
      <c r="A262" s="94"/>
      <c r="B262" s="91"/>
      <c r="C262" s="99"/>
      <c r="D262" s="91"/>
      <c r="E262" s="89"/>
      <c r="F262" s="89"/>
      <c r="G262" s="126"/>
      <c r="H262" s="14" t="s">
        <v>9</v>
      </c>
      <c r="I262" s="57">
        <v>0</v>
      </c>
      <c r="J262" s="57">
        <v>0</v>
      </c>
      <c r="K262" s="57">
        <v>0</v>
      </c>
    </row>
    <row r="263" spans="1:11" ht="60.75" customHeight="1" x14ac:dyDescent="0.3">
      <c r="A263" s="94" t="s">
        <v>117</v>
      </c>
      <c r="B263" s="91" t="s">
        <v>118</v>
      </c>
      <c r="C263" s="99" t="s">
        <v>238</v>
      </c>
      <c r="D263" s="91" t="s">
        <v>119</v>
      </c>
      <c r="E263" s="89">
        <v>85</v>
      </c>
      <c r="F263" s="89">
        <v>96</v>
      </c>
      <c r="G263" s="126" t="s">
        <v>350</v>
      </c>
      <c r="H263" s="62" t="s">
        <v>5</v>
      </c>
      <c r="I263" s="13">
        <f>I264+I265+I266+I267</f>
        <v>817.3</v>
      </c>
      <c r="J263" s="13">
        <f>J264+J265+J266+J267</f>
        <v>817.3</v>
      </c>
      <c r="K263" s="16">
        <f t="shared" si="10"/>
        <v>100</v>
      </c>
    </row>
    <row r="264" spans="1:11" ht="36" customHeight="1" x14ac:dyDescent="0.3">
      <c r="A264" s="94"/>
      <c r="B264" s="91"/>
      <c r="C264" s="99"/>
      <c r="D264" s="91"/>
      <c r="E264" s="89"/>
      <c r="F264" s="89"/>
      <c r="G264" s="126"/>
      <c r="H264" s="14" t="s">
        <v>6</v>
      </c>
      <c r="I264" s="57">
        <v>0</v>
      </c>
      <c r="J264" s="57">
        <v>0</v>
      </c>
      <c r="K264" s="16">
        <v>0</v>
      </c>
    </row>
    <row r="265" spans="1:11" ht="41.25" customHeight="1" x14ac:dyDescent="0.3">
      <c r="A265" s="94"/>
      <c r="B265" s="91"/>
      <c r="C265" s="99"/>
      <c r="D265" s="91"/>
      <c r="E265" s="89"/>
      <c r="F265" s="89"/>
      <c r="G265" s="126"/>
      <c r="H265" s="14" t="s">
        <v>7</v>
      </c>
      <c r="I265" s="57">
        <v>817.3</v>
      </c>
      <c r="J265" s="57">
        <v>817.3</v>
      </c>
      <c r="K265" s="16">
        <v>0</v>
      </c>
    </row>
    <row r="266" spans="1:11" ht="31.5" customHeight="1" x14ac:dyDescent="0.3">
      <c r="A266" s="94"/>
      <c r="B266" s="91"/>
      <c r="C266" s="99"/>
      <c r="D266" s="91"/>
      <c r="E266" s="89"/>
      <c r="F266" s="89"/>
      <c r="G266" s="126"/>
      <c r="H266" s="14" t="s">
        <v>8</v>
      </c>
      <c r="I266" s="57">
        <v>0</v>
      </c>
      <c r="J266" s="57">
        <v>0</v>
      </c>
      <c r="K266" s="16">
        <v>0</v>
      </c>
    </row>
    <row r="267" spans="1:11" ht="45.75" customHeight="1" x14ac:dyDescent="0.3">
      <c r="A267" s="94"/>
      <c r="B267" s="91"/>
      <c r="C267" s="99"/>
      <c r="D267" s="91"/>
      <c r="E267" s="89"/>
      <c r="F267" s="89"/>
      <c r="G267" s="126"/>
      <c r="H267" s="14" t="s">
        <v>9</v>
      </c>
      <c r="I267" s="57">
        <v>0</v>
      </c>
      <c r="J267" s="57">
        <v>0</v>
      </c>
      <c r="K267" s="27">
        <v>0</v>
      </c>
    </row>
    <row r="268" spans="1:11" ht="39" customHeight="1" x14ac:dyDescent="0.3">
      <c r="A268" s="116" t="s">
        <v>120</v>
      </c>
      <c r="B268" s="117" t="s">
        <v>121</v>
      </c>
      <c r="C268" s="117" t="s">
        <v>238</v>
      </c>
      <c r="D268" s="117" t="s">
        <v>122</v>
      </c>
      <c r="E268" s="125">
        <v>18</v>
      </c>
      <c r="F268" s="125">
        <v>30.7</v>
      </c>
      <c r="G268" s="120" t="s">
        <v>354</v>
      </c>
      <c r="H268" s="62" t="s">
        <v>5</v>
      </c>
      <c r="I268" s="13">
        <v>0</v>
      </c>
      <c r="J268" s="13">
        <v>0</v>
      </c>
      <c r="K268" s="13">
        <v>0</v>
      </c>
    </row>
    <row r="269" spans="1:11" ht="24" customHeight="1" x14ac:dyDescent="0.3">
      <c r="A269" s="111"/>
      <c r="B269" s="118"/>
      <c r="C269" s="118"/>
      <c r="D269" s="118"/>
      <c r="E269" s="125"/>
      <c r="F269" s="125"/>
      <c r="G269" s="121"/>
      <c r="H269" s="14" t="s">
        <v>6</v>
      </c>
      <c r="I269" s="57">
        <v>0</v>
      </c>
      <c r="J269" s="57">
        <v>0</v>
      </c>
      <c r="K269" s="57">
        <v>0</v>
      </c>
    </row>
    <row r="270" spans="1:11" ht="24" customHeight="1" x14ac:dyDescent="0.3">
      <c r="A270" s="111"/>
      <c r="B270" s="118"/>
      <c r="C270" s="118"/>
      <c r="D270" s="118"/>
      <c r="E270" s="125"/>
      <c r="F270" s="125"/>
      <c r="G270" s="121"/>
      <c r="H270" s="14" t="s">
        <v>7</v>
      </c>
      <c r="I270" s="57">
        <v>0</v>
      </c>
      <c r="J270" s="57">
        <v>0</v>
      </c>
      <c r="K270" s="57">
        <v>0</v>
      </c>
    </row>
    <row r="271" spans="1:11" ht="24" customHeight="1" x14ac:dyDescent="0.3">
      <c r="A271" s="111"/>
      <c r="B271" s="118"/>
      <c r="C271" s="118"/>
      <c r="D271" s="118"/>
      <c r="E271" s="125"/>
      <c r="F271" s="125"/>
      <c r="G271" s="121"/>
      <c r="H271" s="14" t="s">
        <v>8</v>
      </c>
      <c r="I271" s="57">
        <v>0</v>
      </c>
      <c r="J271" s="57">
        <v>0</v>
      </c>
      <c r="K271" s="57">
        <v>0</v>
      </c>
    </row>
    <row r="272" spans="1:11" ht="135" customHeight="1" x14ac:dyDescent="0.3">
      <c r="A272" s="112"/>
      <c r="B272" s="119"/>
      <c r="C272" s="119"/>
      <c r="D272" s="119"/>
      <c r="E272" s="125"/>
      <c r="F272" s="125"/>
      <c r="G272" s="122"/>
      <c r="H272" s="14" t="s">
        <v>9</v>
      </c>
      <c r="I272" s="57">
        <v>0</v>
      </c>
      <c r="J272" s="57">
        <v>0</v>
      </c>
      <c r="K272" s="57">
        <v>0</v>
      </c>
    </row>
    <row r="273" spans="1:11" ht="60" customHeight="1" x14ac:dyDescent="0.3">
      <c r="A273" s="94" t="s">
        <v>123</v>
      </c>
      <c r="B273" s="91" t="s">
        <v>244</v>
      </c>
      <c r="C273" s="99" t="s">
        <v>238</v>
      </c>
      <c r="D273" s="99" t="s">
        <v>124</v>
      </c>
      <c r="E273" s="124">
        <v>4026.4</v>
      </c>
      <c r="F273" s="124">
        <v>4271.2</v>
      </c>
      <c r="G273" s="123" t="s">
        <v>353</v>
      </c>
      <c r="H273" s="62" t="s">
        <v>5</v>
      </c>
      <c r="I273" s="13">
        <f>I274+I275+I276+I277</f>
        <v>0</v>
      </c>
      <c r="J273" s="13">
        <f>J274+J275+J276+J277</f>
        <v>0</v>
      </c>
      <c r="K273" s="13">
        <v>0</v>
      </c>
    </row>
    <row r="274" spans="1:11" ht="32.25" customHeight="1" x14ac:dyDescent="0.3">
      <c r="A274" s="94"/>
      <c r="B274" s="91"/>
      <c r="C274" s="99"/>
      <c r="D274" s="99"/>
      <c r="E274" s="124"/>
      <c r="F274" s="124"/>
      <c r="G274" s="123"/>
      <c r="H274" s="14" t="s">
        <v>6</v>
      </c>
      <c r="I274" s="57">
        <v>0</v>
      </c>
      <c r="J274" s="57">
        <v>0</v>
      </c>
      <c r="K274" s="57">
        <v>0</v>
      </c>
    </row>
    <row r="275" spans="1:11" ht="42.75" customHeight="1" x14ac:dyDescent="0.3">
      <c r="A275" s="94"/>
      <c r="B275" s="91"/>
      <c r="C275" s="99"/>
      <c r="D275" s="99"/>
      <c r="E275" s="124"/>
      <c r="F275" s="124"/>
      <c r="G275" s="123"/>
      <c r="H275" s="14" t="s">
        <v>7</v>
      </c>
      <c r="I275" s="57">
        <v>0</v>
      </c>
      <c r="J275" s="57">
        <v>0</v>
      </c>
      <c r="K275" s="57">
        <v>0</v>
      </c>
    </row>
    <row r="276" spans="1:11" ht="39.75" customHeight="1" x14ac:dyDescent="0.3">
      <c r="A276" s="94"/>
      <c r="B276" s="91"/>
      <c r="C276" s="99"/>
      <c r="D276" s="99"/>
      <c r="E276" s="124"/>
      <c r="F276" s="124"/>
      <c r="G276" s="123"/>
      <c r="H276" s="14" t="s">
        <v>8</v>
      </c>
      <c r="I276" s="57">
        <v>0</v>
      </c>
      <c r="J276" s="57">
        <v>0</v>
      </c>
      <c r="K276" s="57">
        <v>0</v>
      </c>
    </row>
    <row r="277" spans="1:11" ht="18.75" customHeight="1" x14ac:dyDescent="0.3">
      <c r="A277" s="94"/>
      <c r="B277" s="91"/>
      <c r="C277" s="99"/>
      <c r="D277" s="99"/>
      <c r="E277" s="124"/>
      <c r="F277" s="124"/>
      <c r="G277" s="123"/>
      <c r="H277" s="87" t="s">
        <v>9</v>
      </c>
      <c r="I277" s="103"/>
      <c r="J277" s="103"/>
      <c r="K277" s="103"/>
    </row>
    <row r="278" spans="1:11" ht="28.5" customHeight="1" x14ac:dyDescent="0.3">
      <c r="A278" s="94"/>
      <c r="B278" s="91"/>
      <c r="C278" s="99" t="s">
        <v>238</v>
      </c>
      <c r="D278" s="99" t="s">
        <v>125</v>
      </c>
      <c r="E278" s="124">
        <v>102.8</v>
      </c>
      <c r="F278" s="124">
        <v>92.6</v>
      </c>
      <c r="G278" s="123"/>
      <c r="H278" s="87"/>
      <c r="I278" s="103"/>
      <c r="J278" s="103"/>
      <c r="K278" s="103"/>
    </row>
    <row r="279" spans="1:11" ht="23.25" customHeight="1" x14ac:dyDescent="0.3">
      <c r="A279" s="94"/>
      <c r="B279" s="91"/>
      <c r="C279" s="99"/>
      <c r="D279" s="99"/>
      <c r="E279" s="124"/>
      <c r="F279" s="124"/>
      <c r="G279" s="123"/>
      <c r="H279" s="87"/>
      <c r="I279" s="103"/>
      <c r="J279" s="103"/>
      <c r="K279" s="103"/>
    </row>
    <row r="280" spans="1:11" ht="18.75" customHeight="1" x14ac:dyDescent="0.3">
      <c r="A280" s="94"/>
      <c r="B280" s="91"/>
      <c r="C280" s="99"/>
      <c r="D280" s="99"/>
      <c r="E280" s="124"/>
      <c r="F280" s="124"/>
      <c r="G280" s="123"/>
      <c r="H280" s="87"/>
      <c r="I280" s="103"/>
      <c r="J280" s="103"/>
      <c r="K280" s="103"/>
    </row>
    <row r="281" spans="1:11" ht="30" customHeight="1" x14ac:dyDescent="0.3">
      <c r="A281" s="94"/>
      <c r="B281" s="91"/>
      <c r="C281" s="99"/>
      <c r="D281" s="99"/>
      <c r="E281" s="124"/>
      <c r="F281" s="124"/>
      <c r="G281" s="123"/>
      <c r="H281" s="87"/>
      <c r="I281" s="103"/>
      <c r="J281" s="103"/>
      <c r="K281" s="103"/>
    </row>
    <row r="282" spans="1:11" ht="21" customHeight="1" x14ac:dyDescent="0.3">
      <c r="A282" s="94"/>
      <c r="B282" s="91"/>
      <c r="C282" s="99"/>
      <c r="D282" s="99"/>
      <c r="E282" s="124"/>
      <c r="F282" s="124"/>
      <c r="G282" s="123"/>
      <c r="H282" s="87"/>
      <c r="I282" s="103"/>
      <c r="J282" s="103"/>
      <c r="K282" s="103"/>
    </row>
    <row r="283" spans="1:11" ht="27" customHeight="1" x14ac:dyDescent="0.3">
      <c r="A283" s="94"/>
      <c r="B283" s="91"/>
      <c r="C283" s="99"/>
      <c r="D283" s="60" t="s">
        <v>126</v>
      </c>
      <c r="E283" s="38">
        <v>1900.2</v>
      </c>
      <c r="F283" s="38">
        <v>2048</v>
      </c>
      <c r="G283" s="123"/>
      <c r="H283" s="87"/>
      <c r="I283" s="103"/>
      <c r="J283" s="103"/>
      <c r="K283" s="103"/>
    </row>
    <row r="284" spans="1:11" ht="24" customHeight="1" x14ac:dyDescent="0.3">
      <c r="A284" s="94"/>
      <c r="B284" s="91"/>
      <c r="C284" s="99"/>
      <c r="D284" s="60" t="s">
        <v>127</v>
      </c>
      <c r="E284" s="38">
        <v>102.5</v>
      </c>
      <c r="F284" s="47">
        <v>83</v>
      </c>
      <c r="G284" s="123"/>
      <c r="H284" s="87"/>
      <c r="I284" s="103"/>
      <c r="J284" s="103"/>
      <c r="K284" s="103"/>
    </row>
    <row r="285" spans="1:11" ht="25.5" customHeight="1" x14ac:dyDescent="0.3">
      <c r="A285" s="94"/>
      <c r="B285" s="91"/>
      <c r="C285" s="99"/>
      <c r="D285" s="60" t="s">
        <v>128</v>
      </c>
      <c r="E285" s="38">
        <v>2126.1999999999998</v>
      </c>
      <c r="F285" s="38">
        <v>2223.1999999999998</v>
      </c>
      <c r="G285" s="123"/>
      <c r="H285" s="87"/>
      <c r="I285" s="103"/>
      <c r="J285" s="103"/>
      <c r="K285" s="103"/>
    </row>
    <row r="286" spans="1:11" ht="26.25" customHeight="1" x14ac:dyDescent="0.3">
      <c r="A286" s="94"/>
      <c r="B286" s="91"/>
      <c r="C286" s="99"/>
      <c r="D286" s="60" t="s">
        <v>129</v>
      </c>
      <c r="E286" s="38">
        <v>103.1</v>
      </c>
      <c r="F286" s="38">
        <v>103.7</v>
      </c>
      <c r="G286" s="123"/>
      <c r="H286" s="87"/>
      <c r="I286" s="103"/>
      <c r="J286" s="103"/>
      <c r="K286" s="103"/>
    </row>
    <row r="287" spans="1:11" ht="43.2" customHeight="1" x14ac:dyDescent="0.3">
      <c r="A287" s="94"/>
      <c r="B287" s="91"/>
      <c r="C287" s="99"/>
      <c r="D287" s="20" t="s">
        <v>130</v>
      </c>
      <c r="E287" s="38">
        <v>137800</v>
      </c>
      <c r="F287" s="38">
        <v>110303</v>
      </c>
      <c r="G287" s="123"/>
      <c r="H287" s="87"/>
      <c r="I287" s="103"/>
      <c r="J287" s="103"/>
      <c r="K287" s="103"/>
    </row>
    <row r="288" spans="1:11" ht="28.5" customHeight="1" x14ac:dyDescent="0.3">
      <c r="A288" s="94"/>
      <c r="B288" s="91"/>
      <c r="C288" s="99"/>
      <c r="D288" s="20" t="s">
        <v>131</v>
      </c>
      <c r="E288" s="38">
        <v>35.4</v>
      </c>
      <c r="F288" s="38">
        <v>26.2</v>
      </c>
      <c r="G288" s="123"/>
      <c r="H288" s="87"/>
      <c r="I288" s="103"/>
      <c r="J288" s="103"/>
      <c r="K288" s="103"/>
    </row>
    <row r="289" spans="1:11" ht="15.75" customHeight="1" x14ac:dyDescent="0.3">
      <c r="A289" s="94"/>
      <c r="B289" s="91"/>
      <c r="C289" s="99"/>
      <c r="D289" s="20" t="s">
        <v>132</v>
      </c>
      <c r="E289" s="38">
        <v>205400</v>
      </c>
      <c r="F289" s="38">
        <v>129841</v>
      </c>
      <c r="G289" s="123"/>
      <c r="H289" s="87"/>
      <c r="I289" s="103"/>
      <c r="J289" s="103"/>
      <c r="K289" s="103"/>
    </row>
    <row r="290" spans="1:11" ht="49.8" customHeight="1" x14ac:dyDescent="0.3">
      <c r="A290" s="94"/>
      <c r="B290" s="91"/>
      <c r="C290" s="99"/>
      <c r="D290" s="20" t="s">
        <v>133</v>
      </c>
      <c r="E290" s="38">
        <v>10554</v>
      </c>
      <c r="F290" s="38">
        <v>12126.7</v>
      </c>
      <c r="G290" s="123"/>
      <c r="H290" s="87"/>
      <c r="I290" s="103"/>
      <c r="J290" s="103"/>
      <c r="K290" s="103"/>
    </row>
    <row r="291" spans="1:11" ht="34.799999999999997" customHeight="1" x14ac:dyDescent="0.3">
      <c r="A291" s="94"/>
      <c r="B291" s="91"/>
      <c r="C291" s="99"/>
      <c r="D291" s="20" t="s">
        <v>134</v>
      </c>
      <c r="E291" s="38">
        <v>22867</v>
      </c>
      <c r="F291" s="38">
        <v>22998</v>
      </c>
      <c r="G291" s="123"/>
      <c r="H291" s="87"/>
      <c r="I291" s="103"/>
      <c r="J291" s="103"/>
      <c r="K291" s="103"/>
    </row>
    <row r="292" spans="1:11" ht="34.799999999999997" customHeight="1" x14ac:dyDescent="0.3">
      <c r="A292" s="94"/>
      <c r="B292" s="91"/>
      <c r="C292" s="99"/>
      <c r="D292" s="20" t="s">
        <v>135</v>
      </c>
      <c r="E292" s="38">
        <v>6500</v>
      </c>
      <c r="F292" s="38">
        <v>6519</v>
      </c>
      <c r="G292" s="123"/>
      <c r="H292" s="87"/>
      <c r="I292" s="103"/>
      <c r="J292" s="103"/>
      <c r="K292" s="103"/>
    </row>
    <row r="293" spans="1:11" ht="25.2" customHeight="1" x14ac:dyDescent="0.3">
      <c r="A293" s="94"/>
      <c r="B293" s="91"/>
      <c r="C293" s="99"/>
      <c r="D293" s="20" t="s">
        <v>136</v>
      </c>
      <c r="E293" s="38">
        <v>114058</v>
      </c>
      <c r="F293" s="38">
        <v>114895</v>
      </c>
      <c r="G293" s="123"/>
      <c r="H293" s="87"/>
      <c r="I293" s="103"/>
      <c r="J293" s="103"/>
      <c r="K293" s="103"/>
    </row>
    <row r="294" spans="1:11" x14ac:dyDescent="0.3">
      <c r="A294" s="51" t="s">
        <v>140</v>
      </c>
      <c r="B294" s="12" t="s">
        <v>137</v>
      </c>
      <c r="C294" s="24"/>
      <c r="D294" s="24"/>
      <c r="E294" s="46"/>
      <c r="F294" s="46"/>
      <c r="G294" s="12"/>
      <c r="H294" s="55"/>
      <c r="I294" s="57"/>
      <c r="J294" s="57"/>
      <c r="K294" s="57"/>
    </row>
    <row r="295" spans="1:11" ht="47.25" customHeight="1" x14ac:dyDescent="0.3">
      <c r="A295" s="116" t="s">
        <v>379</v>
      </c>
      <c r="B295" s="91" t="s">
        <v>138</v>
      </c>
      <c r="C295" s="92" t="s">
        <v>221</v>
      </c>
      <c r="D295" s="26" t="s">
        <v>245</v>
      </c>
      <c r="E295" s="64">
        <v>40000</v>
      </c>
      <c r="F295" s="64">
        <v>0</v>
      </c>
      <c r="G295" s="98" t="s">
        <v>356</v>
      </c>
      <c r="H295" s="62" t="s">
        <v>5</v>
      </c>
      <c r="I295" s="13">
        <f>I296+I297+I298+I299</f>
        <v>0</v>
      </c>
      <c r="J295" s="13">
        <f>J296+J297+J298+J299</f>
        <v>0</v>
      </c>
      <c r="K295" s="13">
        <v>0</v>
      </c>
    </row>
    <row r="296" spans="1:11" ht="36.75" customHeight="1" x14ac:dyDescent="0.3">
      <c r="A296" s="111"/>
      <c r="B296" s="91"/>
      <c r="C296" s="92"/>
      <c r="D296" s="26" t="s">
        <v>246</v>
      </c>
      <c r="E296" s="45">
        <v>105.3</v>
      </c>
      <c r="F296" s="45">
        <v>0</v>
      </c>
      <c r="G296" s="98"/>
      <c r="H296" s="14" t="s">
        <v>6</v>
      </c>
      <c r="I296" s="57">
        <v>0</v>
      </c>
      <c r="J296" s="57">
        <v>0</v>
      </c>
      <c r="K296" s="57">
        <v>0</v>
      </c>
    </row>
    <row r="297" spans="1:11" ht="49.5" customHeight="1" x14ac:dyDescent="0.3">
      <c r="A297" s="112"/>
      <c r="B297" s="91"/>
      <c r="C297" s="92"/>
      <c r="D297" s="26" t="s">
        <v>247</v>
      </c>
      <c r="E297" s="41">
        <v>6500</v>
      </c>
      <c r="F297" s="41">
        <v>6505</v>
      </c>
      <c r="G297" s="98"/>
      <c r="H297" s="14" t="s">
        <v>7</v>
      </c>
      <c r="I297" s="57">
        <v>0</v>
      </c>
      <c r="J297" s="57">
        <v>0</v>
      </c>
      <c r="K297" s="57">
        <v>0</v>
      </c>
    </row>
    <row r="298" spans="1:11" ht="75" customHeight="1" x14ac:dyDescent="0.3">
      <c r="A298" s="94" t="s">
        <v>380</v>
      </c>
      <c r="B298" s="91"/>
      <c r="C298" s="92"/>
      <c r="D298" s="92" t="s">
        <v>139</v>
      </c>
      <c r="E298" s="100">
        <v>36.4</v>
      </c>
      <c r="F298" s="100">
        <v>40.200000000000003</v>
      </c>
      <c r="G298" s="98"/>
      <c r="H298" s="14" t="s">
        <v>8</v>
      </c>
      <c r="I298" s="57">
        <v>0</v>
      </c>
      <c r="J298" s="57">
        <v>0</v>
      </c>
      <c r="K298" s="57">
        <v>0</v>
      </c>
    </row>
    <row r="299" spans="1:11" ht="36.6" x14ac:dyDescent="0.3">
      <c r="A299" s="94"/>
      <c r="B299" s="91"/>
      <c r="C299" s="92"/>
      <c r="D299" s="92"/>
      <c r="E299" s="100"/>
      <c r="F299" s="100"/>
      <c r="G299" s="98"/>
      <c r="H299" s="14" t="s">
        <v>9</v>
      </c>
      <c r="I299" s="57">
        <v>0</v>
      </c>
      <c r="J299" s="57">
        <v>0</v>
      </c>
      <c r="K299" s="57">
        <v>0</v>
      </c>
    </row>
    <row r="300" spans="1:11" s="8" customFormat="1" ht="12" x14ac:dyDescent="0.25">
      <c r="A300" s="85" t="s">
        <v>140</v>
      </c>
      <c r="B300" s="12" t="s">
        <v>141</v>
      </c>
      <c r="C300" s="58"/>
      <c r="D300" s="17"/>
      <c r="E300" s="43"/>
      <c r="F300" s="43"/>
      <c r="G300" s="55"/>
      <c r="H300" s="55"/>
      <c r="I300" s="55"/>
      <c r="J300" s="55"/>
      <c r="K300" s="55"/>
    </row>
    <row r="301" spans="1:11" s="8" customFormat="1" ht="12" customHeight="1" x14ac:dyDescent="0.25">
      <c r="A301" s="111" t="s">
        <v>142</v>
      </c>
      <c r="B301" s="113" t="s">
        <v>289</v>
      </c>
      <c r="C301" s="113" t="s">
        <v>221</v>
      </c>
      <c r="D301" s="91" t="s">
        <v>357</v>
      </c>
      <c r="E301" s="89"/>
      <c r="F301" s="89"/>
      <c r="G301" s="102"/>
      <c r="H301" s="62" t="s">
        <v>5</v>
      </c>
      <c r="I301" s="13">
        <f>I302+I303+I304+I305</f>
        <v>1900</v>
      </c>
      <c r="J301" s="13">
        <f>J302+J303+J304+J305</f>
        <v>0</v>
      </c>
      <c r="K301" s="70">
        <f>J301/I301*100</f>
        <v>0</v>
      </c>
    </row>
    <row r="302" spans="1:11" s="8" customFormat="1" ht="24" x14ac:dyDescent="0.25">
      <c r="A302" s="111"/>
      <c r="B302" s="114"/>
      <c r="C302" s="114"/>
      <c r="D302" s="91"/>
      <c r="E302" s="89"/>
      <c r="F302" s="89"/>
      <c r="G302" s="102"/>
      <c r="H302" s="14" t="s">
        <v>6</v>
      </c>
      <c r="I302" s="70"/>
      <c r="J302" s="70"/>
      <c r="K302" s="70" t="e">
        <f t="shared" ref="K302:K304" si="11">J302/I302*100</f>
        <v>#DIV/0!</v>
      </c>
    </row>
    <row r="303" spans="1:11" s="8" customFormat="1" ht="36" x14ac:dyDescent="0.25">
      <c r="A303" s="111"/>
      <c r="B303" s="114"/>
      <c r="C303" s="114"/>
      <c r="D303" s="91"/>
      <c r="E303" s="89"/>
      <c r="F303" s="89"/>
      <c r="G303" s="102"/>
      <c r="H303" s="14" t="s">
        <v>7</v>
      </c>
      <c r="I303" s="70">
        <v>1805</v>
      </c>
      <c r="J303" s="70">
        <v>0</v>
      </c>
      <c r="K303" s="70">
        <f t="shared" si="11"/>
        <v>0</v>
      </c>
    </row>
    <row r="304" spans="1:11" s="8" customFormat="1" ht="24" x14ac:dyDescent="0.25">
      <c r="A304" s="111"/>
      <c r="B304" s="114"/>
      <c r="C304" s="114"/>
      <c r="D304" s="91"/>
      <c r="E304" s="89"/>
      <c r="F304" s="89"/>
      <c r="G304" s="102"/>
      <c r="H304" s="14" t="s">
        <v>8</v>
      </c>
      <c r="I304" s="70">
        <v>95</v>
      </c>
      <c r="J304" s="70">
        <v>0</v>
      </c>
      <c r="K304" s="70">
        <f t="shared" si="11"/>
        <v>0</v>
      </c>
    </row>
    <row r="305" spans="1:12" s="8" customFormat="1" ht="36" x14ac:dyDescent="0.25">
      <c r="A305" s="111"/>
      <c r="B305" s="114"/>
      <c r="C305" s="114"/>
      <c r="D305" s="91"/>
      <c r="E305" s="89"/>
      <c r="F305" s="89"/>
      <c r="G305" s="102"/>
      <c r="H305" s="14" t="s">
        <v>9</v>
      </c>
      <c r="I305" s="70"/>
      <c r="J305" s="70"/>
      <c r="K305" s="70"/>
    </row>
    <row r="306" spans="1:12" s="8" customFormat="1" ht="60" customHeight="1" x14ac:dyDescent="0.25">
      <c r="A306" s="111"/>
      <c r="B306" s="114"/>
      <c r="C306" s="114"/>
      <c r="D306" s="91" t="s">
        <v>358</v>
      </c>
      <c r="E306" s="89">
        <v>1</v>
      </c>
      <c r="F306" s="89">
        <v>0</v>
      </c>
      <c r="G306" s="103"/>
      <c r="H306" s="62" t="s">
        <v>5</v>
      </c>
      <c r="I306" s="13">
        <f>I307+I308+I309+I310</f>
        <v>13000</v>
      </c>
      <c r="J306" s="13">
        <f>J307+J308+J309+J310</f>
        <v>0</v>
      </c>
      <c r="K306" s="70"/>
    </row>
    <row r="307" spans="1:12" s="8" customFormat="1" ht="24" x14ac:dyDescent="0.25">
      <c r="A307" s="111"/>
      <c r="B307" s="114"/>
      <c r="C307" s="114"/>
      <c r="D307" s="91"/>
      <c r="E307" s="89"/>
      <c r="F307" s="89"/>
      <c r="G307" s="103"/>
      <c r="H307" s="14" t="s">
        <v>6</v>
      </c>
      <c r="I307" s="70"/>
      <c r="J307" s="70"/>
      <c r="K307" s="70"/>
    </row>
    <row r="308" spans="1:12" s="8" customFormat="1" ht="36" x14ac:dyDescent="0.25">
      <c r="A308" s="111"/>
      <c r="B308" s="114"/>
      <c r="C308" s="114"/>
      <c r="D308" s="91"/>
      <c r="E308" s="89"/>
      <c r="F308" s="89"/>
      <c r="G308" s="103"/>
      <c r="H308" s="14" t="s">
        <v>7</v>
      </c>
      <c r="I308" s="70">
        <v>12870</v>
      </c>
      <c r="J308" s="70">
        <v>0</v>
      </c>
      <c r="K308" s="70"/>
    </row>
    <row r="309" spans="1:12" s="8" customFormat="1" ht="24" x14ac:dyDescent="0.25">
      <c r="A309" s="111"/>
      <c r="B309" s="114"/>
      <c r="C309" s="114"/>
      <c r="D309" s="91"/>
      <c r="E309" s="89"/>
      <c r="F309" s="89"/>
      <c r="G309" s="103"/>
      <c r="H309" s="14" t="s">
        <v>8</v>
      </c>
      <c r="I309" s="70">
        <v>130</v>
      </c>
      <c r="J309" s="70">
        <v>0</v>
      </c>
      <c r="K309" s="70"/>
    </row>
    <row r="310" spans="1:12" s="8" customFormat="1" ht="36" x14ac:dyDescent="0.25">
      <c r="A310" s="112"/>
      <c r="B310" s="115"/>
      <c r="C310" s="115"/>
      <c r="D310" s="91"/>
      <c r="E310" s="89"/>
      <c r="F310" s="89"/>
      <c r="G310" s="103"/>
      <c r="H310" s="14" t="s">
        <v>9</v>
      </c>
      <c r="I310" s="70"/>
      <c r="J310" s="70"/>
      <c r="K310" s="70"/>
    </row>
    <row r="311" spans="1:12" ht="75" customHeight="1" x14ac:dyDescent="0.3">
      <c r="A311" s="94" t="s">
        <v>143</v>
      </c>
      <c r="B311" s="92" t="s">
        <v>144</v>
      </c>
      <c r="C311" s="108" t="s">
        <v>221</v>
      </c>
      <c r="D311" s="92" t="s">
        <v>145</v>
      </c>
      <c r="E311" s="97">
        <v>4</v>
      </c>
      <c r="F311" s="97">
        <v>4</v>
      </c>
      <c r="G311" s="96" t="s">
        <v>262</v>
      </c>
      <c r="H311" s="62" t="s">
        <v>5</v>
      </c>
      <c r="I311" s="13">
        <v>0</v>
      </c>
      <c r="J311" s="13">
        <v>0</v>
      </c>
      <c r="K311" s="13">
        <v>0</v>
      </c>
    </row>
    <row r="312" spans="1:12" ht="24.6" x14ac:dyDescent="0.3">
      <c r="A312" s="94"/>
      <c r="B312" s="92"/>
      <c r="C312" s="109"/>
      <c r="D312" s="92"/>
      <c r="E312" s="97"/>
      <c r="F312" s="97"/>
      <c r="G312" s="96"/>
      <c r="H312" s="14" t="s">
        <v>6</v>
      </c>
      <c r="I312" s="57">
        <v>0</v>
      </c>
      <c r="J312" s="57">
        <v>0</v>
      </c>
      <c r="K312" s="57">
        <v>0</v>
      </c>
    </row>
    <row r="313" spans="1:12" ht="36.6" x14ac:dyDescent="0.3">
      <c r="A313" s="94"/>
      <c r="B313" s="92"/>
      <c r="C313" s="109"/>
      <c r="D313" s="92"/>
      <c r="E313" s="97"/>
      <c r="F313" s="97"/>
      <c r="G313" s="96"/>
      <c r="H313" s="14" t="s">
        <v>7</v>
      </c>
      <c r="I313" s="57">
        <v>0</v>
      </c>
      <c r="J313" s="57">
        <v>0</v>
      </c>
      <c r="K313" s="57">
        <v>0</v>
      </c>
    </row>
    <row r="314" spans="1:12" ht="24.6" x14ac:dyDescent="0.3">
      <c r="A314" s="94"/>
      <c r="B314" s="92"/>
      <c r="C314" s="109"/>
      <c r="D314" s="92"/>
      <c r="E314" s="97"/>
      <c r="F314" s="97"/>
      <c r="G314" s="96"/>
      <c r="H314" s="14" t="s">
        <v>8</v>
      </c>
      <c r="I314" s="57">
        <v>0</v>
      </c>
      <c r="J314" s="57">
        <v>0</v>
      </c>
      <c r="K314" s="57">
        <v>0</v>
      </c>
    </row>
    <row r="315" spans="1:12" ht="36.6" x14ac:dyDescent="0.3">
      <c r="A315" s="94"/>
      <c r="B315" s="92"/>
      <c r="C315" s="110"/>
      <c r="D315" s="92"/>
      <c r="E315" s="97"/>
      <c r="F315" s="97"/>
      <c r="G315" s="96"/>
      <c r="H315" s="14" t="s">
        <v>9</v>
      </c>
      <c r="I315" s="57">
        <v>0</v>
      </c>
      <c r="J315" s="57">
        <v>0</v>
      </c>
      <c r="K315" s="57">
        <v>0</v>
      </c>
    </row>
    <row r="316" spans="1:12" s="10" customFormat="1" ht="17.25" customHeight="1" x14ac:dyDescent="0.25">
      <c r="A316" s="51" t="s">
        <v>146</v>
      </c>
      <c r="B316" s="89" t="s">
        <v>248</v>
      </c>
      <c r="C316" s="89"/>
      <c r="D316" s="89"/>
      <c r="E316" s="89"/>
      <c r="F316" s="89"/>
      <c r="G316" s="89"/>
      <c r="H316" s="89"/>
      <c r="I316" s="89"/>
      <c r="J316" s="89"/>
      <c r="K316" s="89"/>
      <c r="L316" s="9"/>
    </row>
    <row r="317" spans="1:12" ht="84" customHeight="1" x14ac:dyDescent="0.3">
      <c r="A317" s="94" t="s">
        <v>147</v>
      </c>
      <c r="B317" s="58" t="s">
        <v>253</v>
      </c>
      <c r="C317" s="92" t="s">
        <v>254</v>
      </c>
      <c r="D317" s="58" t="s">
        <v>148</v>
      </c>
      <c r="E317" s="64">
        <v>4</v>
      </c>
      <c r="F317" s="64">
        <v>4</v>
      </c>
      <c r="G317" s="96" t="s">
        <v>363</v>
      </c>
      <c r="H317" s="62" t="s">
        <v>5</v>
      </c>
      <c r="I317" s="57">
        <v>0</v>
      </c>
      <c r="J317" s="57">
        <v>0</v>
      </c>
      <c r="K317" s="57">
        <v>0</v>
      </c>
    </row>
    <row r="318" spans="1:12" ht="97.5" customHeight="1" x14ac:dyDescent="0.3">
      <c r="A318" s="94"/>
      <c r="B318" s="63" t="s">
        <v>249</v>
      </c>
      <c r="C318" s="92"/>
      <c r="D318" s="58" t="s">
        <v>148</v>
      </c>
      <c r="E318" s="64">
        <v>12</v>
      </c>
      <c r="F318" s="64">
        <v>48</v>
      </c>
      <c r="G318" s="96"/>
      <c r="H318" s="14" t="s">
        <v>6</v>
      </c>
      <c r="I318" s="57">
        <v>0</v>
      </c>
      <c r="J318" s="57">
        <v>0</v>
      </c>
      <c r="K318" s="57">
        <v>0</v>
      </c>
    </row>
    <row r="319" spans="1:12" ht="59.25" customHeight="1" x14ac:dyDescent="0.3">
      <c r="A319" s="51" t="s">
        <v>149</v>
      </c>
      <c r="B319" s="58" t="s">
        <v>250</v>
      </c>
      <c r="C319" s="92"/>
      <c r="D319" s="58" t="s">
        <v>150</v>
      </c>
      <c r="E319" s="64">
        <v>1</v>
      </c>
      <c r="F319" s="64">
        <v>3</v>
      </c>
      <c r="G319" s="96"/>
      <c r="H319" s="14" t="s">
        <v>7</v>
      </c>
      <c r="I319" s="57">
        <v>0</v>
      </c>
      <c r="J319" s="57">
        <v>0</v>
      </c>
      <c r="K319" s="57">
        <v>0</v>
      </c>
    </row>
    <row r="320" spans="1:12" ht="74.400000000000006" customHeight="1" x14ac:dyDescent="0.3">
      <c r="A320" s="51" t="s">
        <v>151</v>
      </c>
      <c r="B320" s="58" t="s">
        <v>251</v>
      </c>
      <c r="C320" s="92"/>
      <c r="D320" s="63" t="s">
        <v>152</v>
      </c>
      <c r="E320" s="64">
        <v>2</v>
      </c>
      <c r="F320" s="64">
        <v>12</v>
      </c>
      <c r="G320" s="96"/>
      <c r="H320" s="14" t="s">
        <v>8</v>
      </c>
      <c r="I320" s="57">
        <v>0</v>
      </c>
      <c r="J320" s="57">
        <v>0</v>
      </c>
      <c r="K320" s="57">
        <v>0</v>
      </c>
    </row>
    <row r="321" spans="1:11" ht="48.75" customHeight="1" x14ac:dyDescent="0.3">
      <c r="A321" s="51" t="s">
        <v>153</v>
      </c>
      <c r="B321" s="63" t="s">
        <v>252</v>
      </c>
      <c r="C321" s="92"/>
      <c r="D321" s="58" t="s">
        <v>154</v>
      </c>
      <c r="E321" s="64">
        <v>101</v>
      </c>
      <c r="F321" s="64">
        <v>101</v>
      </c>
      <c r="G321" s="96"/>
      <c r="H321" s="87" t="s">
        <v>9</v>
      </c>
      <c r="I321" s="103">
        <v>0</v>
      </c>
      <c r="J321" s="103">
        <v>0</v>
      </c>
      <c r="K321" s="103">
        <v>0</v>
      </c>
    </row>
    <row r="322" spans="1:11" ht="36.6" x14ac:dyDescent="0.3">
      <c r="A322" s="51" t="s">
        <v>155</v>
      </c>
      <c r="B322" s="63" t="s">
        <v>156</v>
      </c>
      <c r="C322" s="92"/>
      <c r="D322" s="65" t="s">
        <v>157</v>
      </c>
      <c r="E322" s="64">
        <v>1</v>
      </c>
      <c r="F322" s="64">
        <v>1</v>
      </c>
      <c r="G322" s="96"/>
      <c r="H322" s="87"/>
      <c r="I322" s="103"/>
      <c r="J322" s="103"/>
      <c r="K322" s="103"/>
    </row>
    <row r="323" spans="1:11" ht="186" customHeight="1" x14ac:dyDescent="0.3">
      <c r="A323" s="51" t="s">
        <v>158</v>
      </c>
      <c r="B323" s="63" t="s">
        <v>159</v>
      </c>
      <c r="C323" s="92"/>
      <c r="D323" s="58" t="s">
        <v>160</v>
      </c>
      <c r="E323" s="64">
        <v>2</v>
      </c>
      <c r="F323" s="64">
        <v>3</v>
      </c>
      <c r="G323" s="96"/>
      <c r="H323" s="87"/>
      <c r="I323" s="103"/>
      <c r="J323" s="103"/>
      <c r="K323" s="103"/>
    </row>
    <row r="324" spans="1:11" x14ac:dyDescent="0.3">
      <c r="A324" s="51" t="s">
        <v>161</v>
      </c>
      <c r="B324" s="143" t="s">
        <v>162</v>
      </c>
      <c r="C324" s="143"/>
      <c r="D324" s="143"/>
      <c r="E324" s="143"/>
      <c r="F324" s="143"/>
      <c r="G324" s="143"/>
      <c r="H324" s="143"/>
      <c r="I324" s="143"/>
      <c r="J324" s="143"/>
      <c r="K324" s="143"/>
    </row>
    <row r="325" spans="1:11" ht="93.75" customHeight="1" x14ac:dyDescent="0.3">
      <c r="A325" s="51" t="s">
        <v>163</v>
      </c>
      <c r="B325" s="58" t="s">
        <v>164</v>
      </c>
      <c r="C325" s="26" t="s">
        <v>254</v>
      </c>
      <c r="D325" s="58" t="s">
        <v>255</v>
      </c>
      <c r="E325" s="64">
        <v>4</v>
      </c>
      <c r="F325" s="64">
        <v>4</v>
      </c>
      <c r="G325" s="96" t="s">
        <v>364</v>
      </c>
      <c r="H325" s="62" t="s">
        <v>5</v>
      </c>
      <c r="I325" s="13">
        <v>0</v>
      </c>
      <c r="J325" s="13">
        <v>0</v>
      </c>
      <c r="K325" s="13">
        <v>0</v>
      </c>
    </row>
    <row r="326" spans="1:11" ht="99.75" customHeight="1" x14ac:dyDescent="0.3">
      <c r="A326" s="51" t="s">
        <v>165</v>
      </c>
      <c r="B326" s="63" t="s">
        <v>166</v>
      </c>
      <c r="C326" s="26" t="s">
        <v>254</v>
      </c>
      <c r="D326" s="58" t="s">
        <v>256</v>
      </c>
      <c r="E326" s="64">
        <v>100</v>
      </c>
      <c r="F326" s="64">
        <v>100</v>
      </c>
      <c r="G326" s="96"/>
      <c r="H326" s="14" t="s">
        <v>6</v>
      </c>
      <c r="I326" s="57">
        <v>0</v>
      </c>
      <c r="J326" s="57">
        <v>0</v>
      </c>
      <c r="K326" s="57">
        <v>0</v>
      </c>
    </row>
    <row r="327" spans="1:11" ht="78.75" customHeight="1" x14ac:dyDescent="0.3">
      <c r="A327" s="51" t="s">
        <v>167</v>
      </c>
      <c r="B327" s="63" t="s">
        <v>168</v>
      </c>
      <c r="C327" s="26" t="s">
        <v>254</v>
      </c>
      <c r="D327" s="58" t="s">
        <v>257</v>
      </c>
      <c r="E327" s="37">
        <v>1</v>
      </c>
      <c r="F327" s="37">
        <v>1</v>
      </c>
      <c r="G327" s="96"/>
      <c r="H327" s="14" t="s">
        <v>7</v>
      </c>
      <c r="I327" s="57">
        <v>0</v>
      </c>
      <c r="J327" s="57">
        <v>0</v>
      </c>
      <c r="K327" s="57">
        <v>0</v>
      </c>
    </row>
    <row r="328" spans="1:11" ht="74.25" customHeight="1" x14ac:dyDescent="0.3">
      <c r="A328" s="51" t="s">
        <v>169</v>
      </c>
      <c r="B328" s="63" t="s">
        <v>170</v>
      </c>
      <c r="C328" s="26" t="s">
        <v>254</v>
      </c>
      <c r="D328" s="63" t="s">
        <v>258</v>
      </c>
      <c r="E328" s="37">
        <v>2</v>
      </c>
      <c r="F328" s="37">
        <v>3</v>
      </c>
      <c r="G328" s="96"/>
      <c r="H328" s="14" t="s">
        <v>8</v>
      </c>
      <c r="I328" s="57">
        <v>0</v>
      </c>
      <c r="J328" s="57">
        <v>0</v>
      </c>
      <c r="K328" s="57">
        <v>0</v>
      </c>
    </row>
    <row r="329" spans="1:11" ht="93" customHeight="1" x14ac:dyDescent="0.3">
      <c r="A329" s="51" t="s">
        <v>171</v>
      </c>
      <c r="B329" s="63" t="s">
        <v>172</v>
      </c>
      <c r="C329" s="26" t="s">
        <v>254</v>
      </c>
      <c r="D329" s="63" t="s">
        <v>259</v>
      </c>
      <c r="E329" s="37">
        <v>2</v>
      </c>
      <c r="F329" s="37">
        <v>6</v>
      </c>
      <c r="G329" s="96"/>
      <c r="H329" s="14" t="s">
        <v>9</v>
      </c>
      <c r="I329" s="57">
        <v>0</v>
      </c>
      <c r="J329" s="57">
        <v>0</v>
      </c>
      <c r="K329" s="57">
        <v>0</v>
      </c>
    </row>
    <row r="330" spans="1:11" x14ac:dyDescent="0.3">
      <c r="A330" s="28" t="s">
        <v>173</v>
      </c>
      <c r="B330" s="28" t="s">
        <v>174</v>
      </c>
      <c r="C330" s="28"/>
      <c r="D330" s="28"/>
      <c r="E330" s="48"/>
      <c r="F330" s="48"/>
      <c r="G330" s="55"/>
      <c r="H330" s="55"/>
      <c r="I330" s="57"/>
      <c r="J330" s="57"/>
      <c r="K330" s="57"/>
    </row>
    <row r="331" spans="1:11" x14ac:dyDescent="0.3">
      <c r="A331" s="24" t="s">
        <v>175</v>
      </c>
      <c r="B331" s="24"/>
      <c r="C331" s="24"/>
      <c r="D331" s="24"/>
      <c r="E331" s="46"/>
      <c r="F331" s="46"/>
      <c r="G331" s="55"/>
      <c r="H331" s="55"/>
      <c r="I331" s="57"/>
      <c r="J331" s="57"/>
      <c r="K331" s="57"/>
    </row>
    <row r="332" spans="1:11" ht="104.4" customHeight="1" x14ac:dyDescent="0.3">
      <c r="A332" s="94" t="s">
        <v>176</v>
      </c>
      <c r="B332" s="91" t="s">
        <v>177</v>
      </c>
      <c r="C332" s="91" t="s">
        <v>260</v>
      </c>
      <c r="D332" s="20" t="s">
        <v>178</v>
      </c>
      <c r="E332" s="37">
        <v>106072.4</v>
      </c>
      <c r="F332" s="37">
        <v>205217.9</v>
      </c>
      <c r="G332" s="98" t="s">
        <v>375</v>
      </c>
      <c r="H332" s="62" t="s">
        <v>5</v>
      </c>
      <c r="I332" s="13"/>
      <c r="J332" s="13"/>
      <c r="K332" s="13"/>
    </row>
    <row r="333" spans="1:11" ht="117.75" customHeight="1" x14ac:dyDescent="0.3">
      <c r="A333" s="94"/>
      <c r="B333" s="91"/>
      <c r="C333" s="91"/>
      <c r="D333" s="20" t="s">
        <v>179</v>
      </c>
      <c r="E333" s="37">
        <v>6413</v>
      </c>
      <c r="F333" s="37">
        <v>13081</v>
      </c>
      <c r="G333" s="98"/>
      <c r="H333" s="14" t="s">
        <v>6</v>
      </c>
      <c r="I333" s="57">
        <v>0</v>
      </c>
      <c r="J333" s="57">
        <v>0</v>
      </c>
      <c r="K333" s="57">
        <v>0</v>
      </c>
    </row>
    <row r="334" spans="1:11" ht="91.5" customHeight="1" x14ac:dyDescent="0.3">
      <c r="A334" s="94"/>
      <c r="B334" s="91"/>
      <c r="C334" s="91"/>
      <c r="D334" s="20" t="s">
        <v>180</v>
      </c>
      <c r="E334" s="37">
        <v>56</v>
      </c>
      <c r="F334" s="37">
        <v>44.4</v>
      </c>
      <c r="G334" s="98"/>
      <c r="H334" s="14" t="s">
        <v>7</v>
      </c>
      <c r="I334" s="57">
        <v>0</v>
      </c>
      <c r="J334" s="57">
        <v>0</v>
      </c>
      <c r="K334" s="57">
        <v>0</v>
      </c>
    </row>
    <row r="335" spans="1:11" ht="69" customHeight="1" x14ac:dyDescent="0.3">
      <c r="A335" s="94"/>
      <c r="B335" s="91"/>
      <c r="C335" s="91"/>
      <c r="D335" s="20" t="s">
        <v>181</v>
      </c>
      <c r="E335" s="37">
        <v>103.9</v>
      </c>
      <c r="F335" s="37">
        <v>132.04</v>
      </c>
      <c r="G335" s="98"/>
      <c r="H335" s="14" t="s">
        <v>8</v>
      </c>
      <c r="I335" s="57">
        <v>0</v>
      </c>
      <c r="J335" s="57">
        <v>0</v>
      </c>
      <c r="K335" s="57">
        <v>0</v>
      </c>
    </row>
    <row r="336" spans="1:11" ht="75" customHeight="1" x14ac:dyDescent="0.3">
      <c r="A336" s="94"/>
      <c r="B336" s="91"/>
      <c r="C336" s="91"/>
      <c r="D336" s="20" t="s">
        <v>182</v>
      </c>
      <c r="E336" s="37">
        <v>666647</v>
      </c>
      <c r="F336" s="37">
        <v>1146158</v>
      </c>
      <c r="G336" s="98"/>
      <c r="H336" s="87" t="s">
        <v>9</v>
      </c>
      <c r="I336" s="87">
        <v>0</v>
      </c>
      <c r="J336" s="87">
        <v>0</v>
      </c>
      <c r="K336" s="87">
        <v>0</v>
      </c>
    </row>
    <row r="337" spans="1:11" ht="48" x14ac:dyDescent="0.3">
      <c r="A337" s="94"/>
      <c r="B337" s="91"/>
      <c r="C337" s="91"/>
      <c r="D337" s="20" t="s">
        <v>183</v>
      </c>
      <c r="E337" s="37">
        <v>298579</v>
      </c>
      <c r="F337" s="37">
        <v>882866</v>
      </c>
      <c r="G337" s="98"/>
      <c r="H337" s="87"/>
      <c r="I337" s="87"/>
      <c r="J337" s="87"/>
      <c r="K337" s="87"/>
    </row>
    <row r="338" spans="1:11" ht="30" customHeight="1" x14ac:dyDescent="0.3">
      <c r="A338" s="94"/>
      <c r="B338" s="91"/>
      <c r="C338" s="91"/>
      <c r="D338" s="20" t="s">
        <v>184</v>
      </c>
      <c r="E338" s="37">
        <v>689747</v>
      </c>
      <c r="F338" s="37">
        <v>1545518</v>
      </c>
      <c r="G338" s="98"/>
      <c r="H338" s="87"/>
      <c r="I338" s="87"/>
      <c r="J338" s="87"/>
      <c r="K338" s="87"/>
    </row>
    <row r="339" spans="1:11" ht="48" x14ac:dyDescent="0.3">
      <c r="A339" s="94"/>
      <c r="B339" s="91"/>
      <c r="C339" s="91"/>
      <c r="D339" s="20" t="s">
        <v>185</v>
      </c>
      <c r="E339" s="37">
        <v>298579</v>
      </c>
      <c r="F339" s="37">
        <v>882866</v>
      </c>
      <c r="G339" s="98"/>
      <c r="H339" s="87"/>
      <c r="I339" s="87"/>
      <c r="J339" s="87"/>
      <c r="K339" s="87"/>
    </row>
    <row r="340" spans="1:11" ht="48" x14ac:dyDescent="0.3">
      <c r="A340" s="94"/>
      <c r="B340" s="91"/>
      <c r="C340" s="91"/>
      <c r="D340" s="20" t="s">
        <v>186</v>
      </c>
      <c r="E340" s="37">
        <v>95</v>
      </c>
      <c r="F340" s="37">
        <v>98.1</v>
      </c>
      <c r="G340" s="98"/>
      <c r="H340" s="87"/>
      <c r="I340" s="87"/>
      <c r="J340" s="87"/>
      <c r="K340" s="87"/>
    </row>
    <row r="341" spans="1:11" ht="72.75" customHeight="1" x14ac:dyDescent="0.3">
      <c r="A341" s="24" t="s">
        <v>187</v>
      </c>
      <c r="B341" s="26" t="s">
        <v>188</v>
      </c>
      <c r="C341" s="91" t="s">
        <v>260</v>
      </c>
      <c r="D341" s="26" t="s">
        <v>273</v>
      </c>
      <c r="E341" s="37">
        <v>219</v>
      </c>
      <c r="F341" s="37">
        <v>74.8</v>
      </c>
      <c r="G341" s="98"/>
      <c r="H341" s="62" t="s">
        <v>5</v>
      </c>
      <c r="I341" s="13">
        <v>0</v>
      </c>
      <c r="J341" s="13">
        <v>0</v>
      </c>
      <c r="K341" s="13">
        <v>0</v>
      </c>
    </row>
    <row r="342" spans="1:11" ht="61.5" customHeight="1" x14ac:dyDescent="0.3">
      <c r="A342" s="24" t="s">
        <v>189</v>
      </c>
      <c r="B342" s="26" t="s">
        <v>190</v>
      </c>
      <c r="C342" s="91"/>
      <c r="D342" s="92" t="s">
        <v>274</v>
      </c>
      <c r="E342" s="97">
        <v>24</v>
      </c>
      <c r="F342" s="97">
        <v>25</v>
      </c>
      <c r="G342" s="98"/>
      <c r="H342" s="14" t="s">
        <v>6</v>
      </c>
      <c r="I342" s="57">
        <v>0</v>
      </c>
      <c r="J342" s="57">
        <v>0</v>
      </c>
      <c r="K342" s="57">
        <v>0</v>
      </c>
    </row>
    <row r="343" spans="1:11" ht="48" customHeight="1" x14ac:dyDescent="0.3">
      <c r="A343" s="107" t="s">
        <v>191</v>
      </c>
      <c r="B343" s="92" t="s">
        <v>192</v>
      </c>
      <c r="C343" s="91"/>
      <c r="D343" s="92"/>
      <c r="E343" s="97"/>
      <c r="F343" s="97"/>
      <c r="G343" s="98"/>
      <c r="H343" s="14" t="s">
        <v>7</v>
      </c>
      <c r="I343" s="57">
        <v>0</v>
      </c>
      <c r="J343" s="57">
        <v>0</v>
      </c>
      <c r="K343" s="57">
        <v>0</v>
      </c>
    </row>
    <row r="344" spans="1:11" ht="45.75" customHeight="1" x14ac:dyDescent="0.3">
      <c r="A344" s="107"/>
      <c r="B344" s="92"/>
      <c r="C344" s="91"/>
      <c r="D344" s="92"/>
      <c r="E344" s="97"/>
      <c r="F344" s="97"/>
      <c r="G344" s="98"/>
      <c r="H344" s="14" t="s">
        <v>8</v>
      </c>
      <c r="I344" s="57">
        <v>0</v>
      </c>
      <c r="J344" s="57">
        <v>0</v>
      </c>
      <c r="K344" s="57">
        <v>0</v>
      </c>
    </row>
    <row r="345" spans="1:11" ht="45.75" customHeight="1" x14ac:dyDescent="0.3">
      <c r="A345" s="107"/>
      <c r="B345" s="92"/>
      <c r="C345" s="91"/>
      <c r="D345" s="92"/>
      <c r="E345" s="97"/>
      <c r="F345" s="97"/>
      <c r="G345" s="98"/>
      <c r="H345" s="52" t="s">
        <v>9</v>
      </c>
      <c r="I345" s="57">
        <v>0</v>
      </c>
      <c r="J345" s="57">
        <v>0</v>
      </c>
      <c r="K345" s="57">
        <v>0</v>
      </c>
    </row>
    <row r="346" spans="1:11" x14ac:dyDescent="0.3">
      <c r="A346" s="28" t="s">
        <v>193</v>
      </c>
      <c r="B346" s="28" t="s">
        <v>194</v>
      </c>
      <c r="C346" s="28"/>
      <c r="D346" s="28"/>
      <c r="E346" s="43"/>
      <c r="F346" s="43"/>
      <c r="G346" s="55"/>
      <c r="H346" s="52"/>
      <c r="I346" s="57"/>
      <c r="J346" s="57"/>
      <c r="K346" s="57"/>
    </row>
    <row r="347" spans="1:11" ht="99.75" customHeight="1" x14ac:dyDescent="0.3">
      <c r="A347" s="91" t="s">
        <v>382</v>
      </c>
      <c r="B347" s="95" t="s">
        <v>195</v>
      </c>
      <c r="C347" s="92" t="s">
        <v>261</v>
      </c>
      <c r="D347" s="20" t="s">
        <v>196</v>
      </c>
      <c r="E347" s="37">
        <v>88.5</v>
      </c>
      <c r="F347" s="37">
        <v>81.3</v>
      </c>
      <c r="G347" s="52" t="s">
        <v>359</v>
      </c>
      <c r="H347" s="62" t="s">
        <v>5</v>
      </c>
      <c r="I347" s="13">
        <v>0</v>
      </c>
      <c r="J347" s="13">
        <v>0</v>
      </c>
      <c r="K347" s="13">
        <v>0</v>
      </c>
    </row>
    <row r="348" spans="1:11" ht="82.5" customHeight="1" x14ac:dyDescent="0.3">
      <c r="A348" s="91"/>
      <c r="B348" s="95"/>
      <c r="C348" s="92"/>
      <c r="D348" s="20" t="s">
        <v>197</v>
      </c>
      <c r="E348" s="37">
        <v>75</v>
      </c>
      <c r="F348" s="37">
        <v>78</v>
      </c>
      <c r="G348" s="53" t="s">
        <v>362</v>
      </c>
      <c r="H348" s="14" t="s">
        <v>6</v>
      </c>
      <c r="I348" s="57">
        <v>0</v>
      </c>
      <c r="J348" s="57">
        <v>0</v>
      </c>
      <c r="K348" s="57">
        <v>0</v>
      </c>
    </row>
    <row r="349" spans="1:11" x14ac:dyDescent="0.3">
      <c r="A349" s="28" t="s">
        <v>198</v>
      </c>
      <c r="B349" s="28" t="s">
        <v>199</v>
      </c>
      <c r="C349" s="28"/>
      <c r="D349" s="17"/>
      <c r="E349" s="43"/>
      <c r="F349" s="43"/>
      <c r="G349" s="55"/>
      <c r="H349" s="52"/>
      <c r="I349" s="57"/>
      <c r="J349" s="57"/>
      <c r="K349" s="57"/>
    </row>
    <row r="350" spans="1:11" ht="128.4" customHeight="1" x14ac:dyDescent="0.3">
      <c r="A350" s="74" t="s">
        <v>381</v>
      </c>
      <c r="B350" s="21" t="s">
        <v>360</v>
      </c>
      <c r="C350" s="50" t="s">
        <v>221</v>
      </c>
      <c r="D350" s="26" t="s">
        <v>200</v>
      </c>
      <c r="E350" s="37">
        <v>1</v>
      </c>
      <c r="F350" s="37">
        <v>1</v>
      </c>
      <c r="G350" s="96" t="s">
        <v>361</v>
      </c>
      <c r="H350" s="14" t="s">
        <v>6</v>
      </c>
      <c r="I350" s="57">
        <v>0</v>
      </c>
      <c r="J350" s="57">
        <v>0</v>
      </c>
      <c r="K350" s="57">
        <v>0</v>
      </c>
    </row>
    <row r="351" spans="1:11" ht="60.6" x14ac:dyDescent="0.3">
      <c r="A351" s="94" t="s">
        <v>201</v>
      </c>
      <c r="B351" s="107"/>
      <c r="C351" s="50" t="s">
        <v>221</v>
      </c>
      <c r="D351" s="20" t="s">
        <v>202</v>
      </c>
      <c r="E351" s="49">
        <v>15</v>
      </c>
      <c r="F351" s="49">
        <v>14</v>
      </c>
      <c r="G351" s="96"/>
      <c r="H351" s="14" t="s">
        <v>7</v>
      </c>
      <c r="I351" s="56">
        <v>0</v>
      </c>
      <c r="J351" s="56">
        <v>0</v>
      </c>
      <c r="K351" s="56">
        <v>0</v>
      </c>
    </row>
    <row r="352" spans="1:11" ht="60.6" x14ac:dyDescent="0.3">
      <c r="A352" s="94"/>
      <c r="B352" s="107"/>
      <c r="C352" s="50" t="s">
        <v>221</v>
      </c>
      <c r="D352" s="20" t="s">
        <v>203</v>
      </c>
      <c r="E352" s="47">
        <v>63.2</v>
      </c>
      <c r="F352" s="47">
        <v>62.4</v>
      </c>
      <c r="G352" s="96"/>
      <c r="H352" s="14" t="s">
        <v>8</v>
      </c>
      <c r="I352" s="56">
        <v>0</v>
      </c>
      <c r="J352" s="56">
        <v>0</v>
      </c>
      <c r="K352" s="56">
        <v>0</v>
      </c>
    </row>
    <row r="353" spans="1:11" ht="51" customHeight="1" x14ac:dyDescent="0.3">
      <c r="A353" s="94"/>
      <c r="B353" s="107"/>
      <c r="C353" s="50" t="s">
        <v>221</v>
      </c>
      <c r="D353" s="20" t="s">
        <v>204</v>
      </c>
      <c r="E353" s="37">
        <v>42.1</v>
      </c>
      <c r="F353" s="37">
        <v>59.5</v>
      </c>
      <c r="G353" s="96"/>
      <c r="H353" s="87" t="s">
        <v>9</v>
      </c>
      <c r="I353" s="87">
        <v>0</v>
      </c>
      <c r="J353" s="87">
        <v>0</v>
      </c>
      <c r="K353" s="87">
        <v>0</v>
      </c>
    </row>
    <row r="354" spans="1:11" ht="108" x14ac:dyDescent="0.3">
      <c r="A354" s="94"/>
      <c r="B354" s="107"/>
      <c r="C354" s="50" t="s">
        <v>221</v>
      </c>
      <c r="D354" s="20" t="s">
        <v>205</v>
      </c>
      <c r="E354" s="37">
        <v>47.6</v>
      </c>
      <c r="F354" s="37">
        <v>61.9</v>
      </c>
      <c r="G354" s="96"/>
      <c r="H354" s="87"/>
      <c r="I354" s="87"/>
      <c r="J354" s="87"/>
      <c r="K354" s="87"/>
    </row>
    <row r="355" spans="1:11" ht="60.6" x14ac:dyDescent="0.3">
      <c r="A355" s="94"/>
      <c r="B355" s="107"/>
      <c r="C355" s="50" t="s">
        <v>221</v>
      </c>
      <c r="D355" s="20" t="s">
        <v>206</v>
      </c>
      <c r="E355" s="37"/>
      <c r="F355" s="37"/>
      <c r="G355" s="96"/>
      <c r="H355" s="87"/>
      <c r="I355" s="87"/>
      <c r="J355" s="87"/>
      <c r="K355" s="87"/>
    </row>
    <row r="356" spans="1:11" x14ac:dyDescent="0.3">
      <c r="A356" s="94"/>
      <c r="B356" s="107"/>
      <c r="C356" s="24"/>
      <c r="D356" s="20" t="s">
        <v>207</v>
      </c>
      <c r="E356" s="37">
        <v>47.3</v>
      </c>
      <c r="F356" s="37">
        <v>65.2</v>
      </c>
      <c r="G356" s="96"/>
      <c r="H356" s="87"/>
      <c r="I356" s="87"/>
      <c r="J356" s="87"/>
      <c r="K356" s="87"/>
    </row>
    <row r="357" spans="1:11" x14ac:dyDescent="0.3">
      <c r="A357" s="94"/>
      <c r="B357" s="107"/>
      <c r="C357" s="24"/>
      <c r="D357" s="29" t="s">
        <v>208</v>
      </c>
      <c r="E357" s="37">
        <v>46.2</v>
      </c>
      <c r="F357" s="37">
        <v>61.7</v>
      </c>
      <c r="G357" s="96"/>
      <c r="H357" s="87"/>
      <c r="I357" s="87"/>
      <c r="J357" s="87"/>
      <c r="K357" s="87"/>
    </row>
    <row r="358" spans="1:11" x14ac:dyDescent="0.3">
      <c r="A358" s="94"/>
      <c r="B358" s="107"/>
      <c r="C358" s="24"/>
      <c r="D358" s="20" t="s">
        <v>209</v>
      </c>
      <c r="E358" s="37">
        <v>97.6</v>
      </c>
      <c r="F358" s="37">
        <v>97.5</v>
      </c>
      <c r="G358" s="96"/>
      <c r="H358" s="87"/>
      <c r="I358" s="87"/>
      <c r="J358" s="87"/>
      <c r="K358" s="87"/>
    </row>
    <row r="359" spans="1:11" x14ac:dyDescent="0.3">
      <c r="A359" s="94"/>
      <c r="B359" s="107"/>
      <c r="C359" s="24"/>
      <c r="D359" s="20" t="s">
        <v>210</v>
      </c>
      <c r="E359" s="37">
        <v>97.6</v>
      </c>
      <c r="F359" s="37">
        <v>99.1</v>
      </c>
      <c r="G359" s="96"/>
      <c r="H359" s="87"/>
      <c r="I359" s="87"/>
      <c r="J359" s="87"/>
      <c r="K359" s="87"/>
    </row>
    <row r="360" spans="1:11" ht="93" customHeight="1" x14ac:dyDescent="0.3">
      <c r="A360" s="54" t="s">
        <v>211</v>
      </c>
      <c r="B360" s="21" t="s">
        <v>212</v>
      </c>
      <c r="C360" s="50" t="s">
        <v>221</v>
      </c>
      <c r="D360" s="26" t="s">
        <v>213</v>
      </c>
      <c r="E360" s="37">
        <v>14.1</v>
      </c>
      <c r="F360" s="37">
        <v>24.1</v>
      </c>
      <c r="G360" s="96"/>
      <c r="H360" s="87"/>
      <c r="I360" s="87"/>
      <c r="J360" s="87"/>
      <c r="K360" s="87"/>
    </row>
    <row r="361" spans="1:11" ht="99.75" customHeight="1" x14ac:dyDescent="0.3">
      <c r="A361" s="140" t="s">
        <v>15</v>
      </c>
      <c r="B361" s="140" t="s">
        <v>365</v>
      </c>
      <c r="C361" s="140"/>
      <c r="D361" s="140"/>
      <c r="E361" s="140"/>
      <c r="F361" s="140"/>
      <c r="G361" s="141" t="s">
        <v>366</v>
      </c>
      <c r="H361" s="62" t="s">
        <v>5</v>
      </c>
      <c r="I361" s="15">
        <f>I14+I19+I24+I29+I34+I39+I44+I50+I61+I65+I69+I74+I79+I85+I93+I98+I104+I109+I114+I119+I124+I133+I138+I143+I148+I153+I158+I163+I168+I173+I178+I183+I188+I193+I198+I204+I216+I222+I227+I232+I238+I243+I248+I253+I258+I263+I268+I273+I295+I301+I306+I311+I317+I325+I332+I341+I347</f>
        <v>809322.88900000008</v>
      </c>
      <c r="J361" s="15">
        <f>J14+J19+J24+J29+J34+J39+J44+J50+J61+J65+J69+J74+J79+J85+J93+J98+J104+J109+J114+J119+J124+J133+J138+J143+J148+J153+J158+J163+J168+J173+J178+J183+J188+J193+J198+J204+J216+J222+J227+J232+J238+J243+J248+J253+J258+J263+J268+J273+J295+J301+J306+J311+J317+J325+J332+J341+J347</f>
        <v>1276413.1860000002</v>
      </c>
      <c r="K361" s="15">
        <f t="shared" ref="K361:K364" si="12">J361/I361*100</f>
        <v>157.71371393896166</v>
      </c>
    </row>
    <row r="362" spans="1:11" ht="24.6" x14ac:dyDescent="0.3">
      <c r="A362" s="140"/>
      <c r="B362" s="140"/>
      <c r="C362" s="140"/>
      <c r="D362" s="140"/>
      <c r="E362" s="140"/>
      <c r="F362" s="140"/>
      <c r="G362" s="141"/>
      <c r="H362" s="14" t="s">
        <v>6</v>
      </c>
      <c r="I362" s="15">
        <f>I15+I20+I30+I35+I40+I51+I62+I66+I70+I75+I80+I86+I94+I99+I105+I110+I115+I120+I125+I134+I139+I144+I149+I154+I159+I164+I169+I174+I179+I184+I189+I194+I199+I205+I217+I223+I228+I233+I239+I244+I249+I254+I259+I264+I269+I274+I296+I302+I312+I318+I326+I333+I342+I348+I350</f>
        <v>338689.46999999991</v>
      </c>
      <c r="J362" s="15">
        <f>J15+J20+J30+J35+J40+J51+J62+J66+J70+J75+J80+J86+J94+J99+J105+J110+J115+J120+J125+J134+J139+J144+J149+J154+J159+J164+J169+J174+J179+J184+J189+J194+J199+J205+J217+J223+J228+J233+J239+J244+J249+J254+J259+J264+J269+J274+J296+J302+J312+J318+J326+J333+J342+J348+J350</f>
        <v>330842.66499999998</v>
      </c>
      <c r="K362" s="15">
        <f t="shared" si="12"/>
        <v>97.683186016973039</v>
      </c>
    </row>
    <row r="363" spans="1:11" ht="36.6" x14ac:dyDescent="0.3">
      <c r="A363" s="140"/>
      <c r="B363" s="140"/>
      <c r="C363" s="140"/>
      <c r="D363" s="140"/>
      <c r="E363" s="140"/>
      <c r="F363" s="140"/>
      <c r="G363" s="141"/>
      <c r="H363" s="14" t="s">
        <v>7</v>
      </c>
      <c r="I363" s="15">
        <f>I16+I21+I31+I36+I41+I52+I63+I67+I71+I76+I81+I87+I95+I100+I106+I111+I116+I121+I126+I135+I140+I145+I150+I155+I160+I165+I170+I175+I180+I185+I190+I195+I200+I206+I218+I224+I229+I234+I240+I245+I250+I255+I260+I265+I270+I275+I297+I303+I308+I313+I319+I327+I334+I343+I351</f>
        <v>57402.645000000004</v>
      </c>
      <c r="J363" s="15">
        <f>J16+J21+J31+J36+J41+J52+J63+J67+J71+J76+J81+J87+J95+J100+J106+J111+J116+J121+J126+J135+J140+J145+J150+J155+J160+J165+J170+J175+J180+J185+J190+J195+J200+J206+J218+J224+J229+J234+J240+J245+J250+J255+J260+J265+J270+J275+J297+J303+J308+J313+J319+J327+J334+J343+J351</f>
        <v>35760.654000000002</v>
      </c>
      <c r="K363" s="15">
        <f t="shared" si="12"/>
        <v>62.297920243919066</v>
      </c>
    </row>
    <row r="364" spans="1:11" ht="24.6" x14ac:dyDescent="0.3">
      <c r="A364" s="140"/>
      <c r="B364" s="140"/>
      <c r="C364" s="140"/>
      <c r="D364" s="140"/>
      <c r="E364" s="140"/>
      <c r="F364" s="140"/>
      <c r="G364" s="141"/>
      <c r="H364" s="14" t="s">
        <v>8</v>
      </c>
      <c r="I364" s="15">
        <f>I17+I22+I32+I37+I42+I47+I53+I64+I68+I72+I77+I82+I88+I96+I101+I107+I112+I117+I122+I127+I136+I141+I146+I151+I156+I161+I166+I171+I176+I181+I186+I191+I196+I201+I207+I219+I225+I230+I235+I241+I246+I251+I256+I261+I266+I271+I276+I298+I304+I309+I314+I320+I328+I335+I344+I352</f>
        <v>230560.37399999998</v>
      </c>
      <c r="J364" s="15">
        <f>J17+J22+J32+J37+J42+J47+J53+J64+J68+J72+J77+J82+J88+J96+J101+J107+J112+J117+J122+J127+J136+J141+J146+J151+J156+J161+J166+J176+J181+J186+J191+J196+J201+J207+J219+J225+J230+J235+J241+J246+J251+J256+J261+J266+J271+J276+J298+J304+J309+J314+J320+J328+J335+J344+J352</f>
        <v>225299.88500000004</v>
      </c>
      <c r="K364" s="15">
        <f t="shared" si="12"/>
        <v>97.718389804485682</v>
      </c>
    </row>
    <row r="365" spans="1:11" ht="36.6" x14ac:dyDescent="0.3">
      <c r="A365" s="140"/>
      <c r="B365" s="140"/>
      <c r="C365" s="140"/>
      <c r="D365" s="140"/>
      <c r="E365" s="140"/>
      <c r="F365" s="140"/>
      <c r="G365" s="141"/>
      <c r="H365" s="14" t="s">
        <v>9</v>
      </c>
      <c r="I365" s="15">
        <f>I18+I23+I33+I38+I43+I54+I73+I78+I83+I89+I97+I102+I108+I113+I118+I123+I128+I137+I142+I147+I152+I157+I162+I167+I172+I177+I182+I187+I192+I197+I202+I208+I220+I226+I231+I236+I242+I247+I252+I257+I262+I267+I272+I277+I299+I305+I310+I315+I321+I329+I336+I345+I353</f>
        <v>182670.4</v>
      </c>
      <c r="J365" s="15">
        <f>J18+J23+J33+J38+J43+J54+J73+J78+J83+J89+J97+J102+J108+J113+J118+J123+J128+J137+J142+J147+J152+J157+J162+J167+J172+J177+J182+J187+J192+J197+J202+J208+J220+J226+J231+J236+J242+J247+J252+J257+J262+J267+J272+J277+J299+J305+J310+J315+J321+J329+J336+J345+J353</f>
        <v>684509.98199999996</v>
      </c>
      <c r="K365" s="15">
        <f>J365/I365*100</f>
        <v>374.72408337639814</v>
      </c>
    </row>
    <row r="366" spans="1:11" x14ac:dyDescent="0.3">
      <c r="A366" s="30"/>
      <c r="I366" s="31"/>
    </row>
    <row r="367" spans="1:11" x14ac:dyDescent="0.3">
      <c r="I367" s="31"/>
      <c r="J367" s="31"/>
    </row>
    <row r="368" spans="1:11" x14ac:dyDescent="0.3">
      <c r="I368" s="31"/>
      <c r="J368" s="31"/>
    </row>
    <row r="369" spans="9:9" x14ac:dyDescent="0.3">
      <c r="I369" s="31"/>
    </row>
  </sheetData>
  <mergeCells count="433">
    <mergeCell ref="H3:K3"/>
    <mergeCell ref="H4:K4"/>
    <mergeCell ref="E238:E242"/>
    <mergeCell ref="D238:D242"/>
    <mergeCell ref="K208:K213"/>
    <mergeCell ref="K128:K131"/>
    <mergeCell ref="B203:C203"/>
    <mergeCell ref="B133:B137"/>
    <mergeCell ref="H208:H213"/>
    <mergeCell ref="C204:C213"/>
    <mergeCell ref="G133:G137"/>
    <mergeCell ref="B138:B142"/>
    <mergeCell ref="E138:E142"/>
    <mergeCell ref="F138:F142"/>
    <mergeCell ref="F143:F147"/>
    <mergeCell ref="E143:E147"/>
    <mergeCell ref="C148:C152"/>
    <mergeCell ref="H128:H131"/>
    <mergeCell ref="D148:D152"/>
    <mergeCell ref="A61:A64"/>
    <mergeCell ref="A173:A177"/>
    <mergeCell ref="J128:J131"/>
    <mergeCell ref="I208:I213"/>
    <mergeCell ref="J208:J213"/>
    <mergeCell ref="G138:G142"/>
    <mergeCell ref="C138:C142"/>
    <mergeCell ref="D138:D142"/>
    <mergeCell ref="G124:G131"/>
    <mergeCell ref="E126:E127"/>
    <mergeCell ref="F119:F123"/>
    <mergeCell ref="E119:E123"/>
    <mergeCell ref="C104:C108"/>
    <mergeCell ref="C109:C113"/>
    <mergeCell ref="C126:C127"/>
    <mergeCell ref="H1:K1"/>
    <mergeCell ref="H2:K2"/>
    <mergeCell ref="H5:K5"/>
    <mergeCell ref="D65:D68"/>
    <mergeCell ref="G65:G68"/>
    <mergeCell ref="E14:E18"/>
    <mergeCell ref="E19:E23"/>
    <mergeCell ref="E24:E28"/>
    <mergeCell ref="E29:E33"/>
    <mergeCell ref="F14:F18"/>
    <mergeCell ref="H54:H59"/>
    <mergeCell ref="E36:E38"/>
    <mergeCell ref="F36:F38"/>
    <mergeCell ref="E44:E48"/>
    <mergeCell ref="E39:E43"/>
    <mergeCell ref="F39:F43"/>
    <mergeCell ref="F44:F48"/>
    <mergeCell ref="B60:K60"/>
    <mergeCell ref="G19:G23"/>
    <mergeCell ref="G36:G38"/>
    <mergeCell ref="G44:G48"/>
    <mergeCell ref="G39:G43"/>
    <mergeCell ref="B61:B64"/>
    <mergeCell ref="A7:J7"/>
    <mergeCell ref="B361:F365"/>
    <mergeCell ref="A361:A365"/>
    <mergeCell ref="G361:G365"/>
    <mergeCell ref="G350:G360"/>
    <mergeCell ref="G332:G340"/>
    <mergeCell ref="A198:A202"/>
    <mergeCell ref="B198:B202"/>
    <mergeCell ref="C199:C202"/>
    <mergeCell ref="D199:D202"/>
    <mergeCell ref="G198:G202"/>
    <mergeCell ref="B324:K324"/>
    <mergeCell ref="A295:A297"/>
    <mergeCell ref="A317:A318"/>
    <mergeCell ref="G325:G329"/>
    <mergeCell ref="A243:A247"/>
    <mergeCell ref="B243:B247"/>
    <mergeCell ref="G243:G247"/>
    <mergeCell ref="E199:E202"/>
    <mergeCell ref="E311:E315"/>
    <mergeCell ref="F311:F315"/>
    <mergeCell ref="C216:C220"/>
    <mergeCell ref="D243:D247"/>
    <mergeCell ref="D222:D226"/>
    <mergeCell ref="B19:B23"/>
    <mergeCell ref="D24:D28"/>
    <mergeCell ref="C39:C43"/>
    <mergeCell ref="G143:G147"/>
    <mergeCell ref="D306:D310"/>
    <mergeCell ref="E306:E310"/>
    <mergeCell ref="F306:F310"/>
    <mergeCell ref="G119:G123"/>
    <mergeCell ref="G85:G89"/>
    <mergeCell ref="G79:G83"/>
    <mergeCell ref="E65:E68"/>
    <mergeCell ref="F65:F68"/>
    <mergeCell ref="E69:E73"/>
    <mergeCell ref="F69:F73"/>
    <mergeCell ref="E74:E78"/>
    <mergeCell ref="F74:F78"/>
    <mergeCell ref="E80:E83"/>
    <mergeCell ref="F80:F83"/>
    <mergeCell ref="D85:D89"/>
    <mergeCell ref="B69:B73"/>
    <mergeCell ref="G74:G78"/>
    <mergeCell ref="D126:D127"/>
    <mergeCell ref="F126:F127"/>
    <mergeCell ref="F158:F162"/>
    <mergeCell ref="A253:A257"/>
    <mergeCell ref="B253:B257"/>
    <mergeCell ref="D253:D257"/>
    <mergeCell ref="C253:C257"/>
    <mergeCell ref="G253:G257"/>
    <mergeCell ref="A248:A252"/>
    <mergeCell ref="G222:G226"/>
    <mergeCell ref="C243:C247"/>
    <mergeCell ref="B238:B242"/>
    <mergeCell ref="A24:A28"/>
    <mergeCell ref="B24:B28"/>
    <mergeCell ref="C29:C33"/>
    <mergeCell ref="D29:D33"/>
    <mergeCell ref="A39:A43"/>
    <mergeCell ref="B39:B43"/>
    <mergeCell ref="D36:D38"/>
    <mergeCell ref="C34:C38"/>
    <mergeCell ref="B44:B48"/>
    <mergeCell ref="C44:C48"/>
    <mergeCell ref="D44:D48"/>
    <mergeCell ref="A79:A83"/>
    <mergeCell ref="A69:A73"/>
    <mergeCell ref="A74:A78"/>
    <mergeCell ref="B74:B78"/>
    <mergeCell ref="A90:A91"/>
    <mergeCell ref="A93:A97"/>
    <mergeCell ref="A98:A102"/>
    <mergeCell ref="B98:B102"/>
    <mergeCell ref="D98:D102"/>
    <mergeCell ref="B79:B83"/>
    <mergeCell ref="C79:C83"/>
    <mergeCell ref="C74:C78"/>
    <mergeCell ref="A8:A10"/>
    <mergeCell ref="B8:B10"/>
    <mergeCell ref="A11:K11"/>
    <mergeCell ref="H8:K8"/>
    <mergeCell ref="J9:J10"/>
    <mergeCell ref="G8:G10"/>
    <mergeCell ref="G14:G18"/>
    <mergeCell ref="E9:F9"/>
    <mergeCell ref="A12:K12"/>
    <mergeCell ref="D14:D18"/>
    <mergeCell ref="H9:H10"/>
    <mergeCell ref="I9:I10"/>
    <mergeCell ref="K9:K10"/>
    <mergeCell ref="D9:D10"/>
    <mergeCell ref="C8:C10"/>
    <mergeCell ref="A14:A18"/>
    <mergeCell ref="B14:B18"/>
    <mergeCell ref="C14:C18"/>
    <mergeCell ref="D8:F8"/>
    <mergeCell ref="A238:A242"/>
    <mergeCell ref="F243:F247"/>
    <mergeCell ref="E243:E247"/>
    <mergeCell ref="F238:F242"/>
    <mergeCell ref="E85:E89"/>
    <mergeCell ref="F85:F89"/>
    <mergeCell ref="E94:E97"/>
    <mergeCell ref="B114:B118"/>
    <mergeCell ref="B119:B123"/>
    <mergeCell ref="A85:A89"/>
    <mergeCell ref="B85:B89"/>
    <mergeCell ref="C85:C89"/>
    <mergeCell ref="C98:C102"/>
    <mergeCell ref="F199:F202"/>
    <mergeCell ref="E222:E226"/>
    <mergeCell ref="F222:F226"/>
    <mergeCell ref="E227:E231"/>
    <mergeCell ref="A216:A220"/>
    <mergeCell ref="B216:B220"/>
    <mergeCell ref="C222:C226"/>
    <mergeCell ref="C232:C236"/>
    <mergeCell ref="C238:C242"/>
    <mergeCell ref="E158:E162"/>
    <mergeCell ref="F153:F157"/>
    <mergeCell ref="A258:A262"/>
    <mergeCell ref="B258:B262"/>
    <mergeCell ref="C258:C262"/>
    <mergeCell ref="D258:D262"/>
    <mergeCell ref="G258:G262"/>
    <mergeCell ref="A263:A267"/>
    <mergeCell ref="B263:B267"/>
    <mergeCell ref="C263:C267"/>
    <mergeCell ref="D263:D267"/>
    <mergeCell ref="G263:G267"/>
    <mergeCell ref="E258:E262"/>
    <mergeCell ref="F258:F262"/>
    <mergeCell ref="E263:E267"/>
    <mergeCell ref="F263:F267"/>
    <mergeCell ref="A268:A272"/>
    <mergeCell ref="B268:B272"/>
    <mergeCell ref="C268:C272"/>
    <mergeCell ref="D268:D272"/>
    <mergeCell ref="G268:G272"/>
    <mergeCell ref="C273:C277"/>
    <mergeCell ref="D273:D277"/>
    <mergeCell ref="G273:G293"/>
    <mergeCell ref="A273:A293"/>
    <mergeCell ref="E273:E277"/>
    <mergeCell ref="E278:E282"/>
    <mergeCell ref="F278:F282"/>
    <mergeCell ref="F273:F277"/>
    <mergeCell ref="E268:E272"/>
    <mergeCell ref="F268:F272"/>
    <mergeCell ref="A311:A315"/>
    <mergeCell ref="B311:B315"/>
    <mergeCell ref="C311:C315"/>
    <mergeCell ref="D311:D315"/>
    <mergeCell ref="G311:G315"/>
    <mergeCell ref="H277:H293"/>
    <mergeCell ref="I277:I293"/>
    <mergeCell ref="D301:D305"/>
    <mergeCell ref="G301:G305"/>
    <mergeCell ref="E301:E305"/>
    <mergeCell ref="F301:F305"/>
    <mergeCell ref="G306:G310"/>
    <mergeCell ref="A301:A310"/>
    <mergeCell ref="B301:B310"/>
    <mergeCell ref="C301:C310"/>
    <mergeCell ref="C295:C299"/>
    <mergeCell ref="B295:B299"/>
    <mergeCell ref="A298:A299"/>
    <mergeCell ref="G295:G299"/>
    <mergeCell ref="D298:D299"/>
    <mergeCell ref="D278:D282"/>
    <mergeCell ref="B273:B293"/>
    <mergeCell ref="C278:C293"/>
    <mergeCell ref="E298:E299"/>
    <mergeCell ref="I353:I360"/>
    <mergeCell ref="J353:J360"/>
    <mergeCell ref="K353:K360"/>
    <mergeCell ref="I336:I340"/>
    <mergeCell ref="J336:J340"/>
    <mergeCell ref="K336:K340"/>
    <mergeCell ref="A343:A345"/>
    <mergeCell ref="B343:B345"/>
    <mergeCell ref="C341:C345"/>
    <mergeCell ref="D342:D345"/>
    <mergeCell ref="G341:G345"/>
    <mergeCell ref="A351:A359"/>
    <mergeCell ref="B351:B359"/>
    <mergeCell ref="A332:A340"/>
    <mergeCell ref="B332:B340"/>
    <mergeCell ref="H353:H360"/>
    <mergeCell ref="A347:A348"/>
    <mergeCell ref="B347:B348"/>
    <mergeCell ref="C347:C348"/>
    <mergeCell ref="E342:E345"/>
    <mergeCell ref="F342:F345"/>
    <mergeCell ref="H336:H340"/>
    <mergeCell ref="C332:C340"/>
    <mergeCell ref="K321:K323"/>
    <mergeCell ref="B93:B97"/>
    <mergeCell ref="B84:C84"/>
    <mergeCell ref="G93:G97"/>
    <mergeCell ref="D94:D97"/>
    <mergeCell ref="G98:G102"/>
    <mergeCell ref="G104:G108"/>
    <mergeCell ref="C93:C97"/>
    <mergeCell ref="D109:D113"/>
    <mergeCell ref="C119:C123"/>
    <mergeCell ref="D119:D123"/>
    <mergeCell ref="C114:C118"/>
    <mergeCell ref="D114:D118"/>
    <mergeCell ref="G114:G118"/>
    <mergeCell ref="D104:D108"/>
    <mergeCell ref="G109:G113"/>
    <mergeCell ref="F114:F118"/>
    <mergeCell ref="E114:E118"/>
    <mergeCell ref="G238:G242"/>
    <mergeCell ref="J277:J293"/>
    <mergeCell ref="K277:K293"/>
    <mergeCell ref="F298:F299"/>
    <mergeCell ref="B248:B252"/>
    <mergeCell ref="C248:C252"/>
    <mergeCell ref="C24:C28"/>
    <mergeCell ref="E61:E64"/>
    <mergeCell ref="F61:F64"/>
    <mergeCell ref="D39:D43"/>
    <mergeCell ref="G317:G323"/>
    <mergeCell ref="C317:C323"/>
    <mergeCell ref="H321:H323"/>
    <mergeCell ref="I321:I323"/>
    <mergeCell ref="J321:J323"/>
    <mergeCell ref="D248:D252"/>
    <mergeCell ref="G248:G252"/>
    <mergeCell ref="E248:E252"/>
    <mergeCell ref="F248:F252"/>
    <mergeCell ref="E253:E257"/>
    <mergeCell ref="F253:F257"/>
    <mergeCell ref="D69:D73"/>
    <mergeCell ref="D80:D83"/>
    <mergeCell ref="C61:C64"/>
    <mergeCell ref="D61:D64"/>
    <mergeCell ref="C65:C68"/>
    <mergeCell ref="B316:K316"/>
    <mergeCell ref="G217:G220"/>
    <mergeCell ref="I128:I131"/>
    <mergeCell ref="E153:E157"/>
    <mergeCell ref="A34:A38"/>
    <mergeCell ref="B34:B38"/>
    <mergeCell ref="A29:A33"/>
    <mergeCell ref="B29:B33"/>
    <mergeCell ref="D74:D78"/>
    <mergeCell ref="G69:G73"/>
    <mergeCell ref="C69:C73"/>
    <mergeCell ref="G29:G33"/>
    <mergeCell ref="A54:A59"/>
    <mergeCell ref="A50:A53"/>
    <mergeCell ref="B50:B53"/>
    <mergeCell ref="B54:B59"/>
    <mergeCell ref="A65:A68"/>
    <mergeCell ref="B65:B68"/>
    <mergeCell ref="A19:A23"/>
    <mergeCell ref="D19:D23"/>
    <mergeCell ref="C19:C23"/>
    <mergeCell ref="A44:A48"/>
    <mergeCell ref="A204:A213"/>
    <mergeCell ref="B204:B213"/>
    <mergeCell ref="G204:G213"/>
    <mergeCell ref="B222:B226"/>
    <mergeCell ref="A222:A226"/>
    <mergeCell ref="F94:F97"/>
    <mergeCell ref="E98:E102"/>
    <mergeCell ref="F98:F102"/>
    <mergeCell ref="E104:E108"/>
    <mergeCell ref="F104:F108"/>
    <mergeCell ref="F109:F113"/>
    <mergeCell ref="E109:E113"/>
    <mergeCell ref="A148:A152"/>
    <mergeCell ref="B148:B152"/>
    <mergeCell ref="A133:A137"/>
    <mergeCell ref="C133:C137"/>
    <mergeCell ref="A109:A113"/>
    <mergeCell ref="A143:A147"/>
    <mergeCell ref="B143:B147"/>
    <mergeCell ref="C143:C147"/>
    <mergeCell ref="D232:D236"/>
    <mergeCell ref="G232:G236"/>
    <mergeCell ref="G178:G182"/>
    <mergeCell ref="C173:C177"/>
    <mergeCell ref="A193:A197"/>
    <mergeCell ref="D193:D197"/>
    <mergeCell ref="A227:A231"/>
    <mergeCell ref="B227:B231"/>
    <mergeCell ref="C227:C231"/>
    <mergeCell ref="A232:A236"/>
    <mergeCell ref="D227:D231"/>
    <mergeCell ref="G227:G231"/>
    <mergeCell ref="B232:B236"/>
    <mergeCell ref="F227:F231"/>
    <mergeCell ref="E232:E236"/>
    <mergeCell ref="F232:F236"/>
    <mergeCell ref="D188:D192"/>
    <mergeCell ref="D183:D187"/>
    <mergeCell ref="G183:G187"/>
    <mergeCell ref="G188:G192"/>
    <mergeCell ref="A183:A187"/>
    <mergeCell ref="B183:B187"/>
    <mergeCell ref="C183:C187"/>
    <mergeCell ref="E183:E187"/>
    <mergeCell ref="D143:D147"/>
    <mergeCell ref="A138:A142"/>
    <mergeCell ref="A114:A118"/>
    <mergeCell ref="A119:A123"/>
    <mergeCell ref="A124:A131"/>
    <mergeCell ref="B124:B131"/>
    <mergeCell ref="B109:B113"/>
    <mergeCell ref="A104:A108"/>
    <mergeCell ref="B104:B108"/>
    <mergeCell ref="D133:D137"/>
    <mergeCell ref="A188:A192"/>
    <mergeCell ref="C188:C192"/>
    <mergeCell ref="B178:B182"/>
    <mergeCell ref="C178:C182"/>
    <mergeCell ref="E178:E182"/>
    <mergeCell ref="F178:F182"/>
    <mergeCell ref="A178:A182"/>
    <mergeCell ref="A153:A157"/>
    <mergeCell ref="B153:B157"/>
    <mergeCell ref="C153:C157"/>
    <mergeCell ref="A158:A162"/>
    <mergeCell ref="B158:B162"/>
    <mergeCell ref="D158:D162"/>
    <mergeCell ref="D168:D172"/>
    <mergeCell ref="D173:D177"/>
    <mergeCell ref="D178:D182"/>
    <mergeCell ref="C158:C162"/>
    <mergeCell ref="A168:A172"/>
    <mergeCell ref="A163:A167"/>
    <mergeCell ref="B173:B177"/>
    <mergeCell ref="D153:D157"/>
    <mergeCell ref="B193:B197"/>
    <mergeCell ref="E193:E197"/>
    <mergeCell ref="F193:F197"/>
    <mergeCell ref="C193:C197"/>
    <mergeCell ref="G153:G157"/>
    <mergeCell ref="E163:E167"/>
    <mergeCell ref="F163:F167"/>
    <mergeCell ref="D163:D167"/>
    <mergeCell ref="C163:C167"/>
    <mergeCell ref="B163:B167"/>
    <mergeCell ref="E168:E172"/>
    <mergeCell ref="F168:F172"/>
    <mergeCell ref="C168:C172"/>
    <mergeCell ref="B168:B172"/>
    <mergeCell ref="E173:E177"/>
    <mergeCell ref="F173:F177"/>
    <mergeCell ref="F183:F187"/>
    <mergeCell ref="B188:B192"/>
    <mergeCell ref="I6:K6"/>
    <mergeCell ref="G168:G172"/>
    <mergeCell ref="G163:G167"/>
    <mergeCell ref="G158:G162"/>
    <mergeCell ref="G173:G177"/>
    <mergeCell ref="G148:G152"/>
    <mergeCell ref="F188:F192"/>
    <mergeCell ref="E188:E192"/>
    <mergeCell ref="G193:G197"/>
    <mergeCell ref="F24:F28"/>
    <mergeCell ref="F29:F33"/>
    <mergeCell ref="G61:G64"/>
    <mergeCell ref="G24:G28"/>
    <mergeCell ref="F19:F23"/>
    <mergeCell ref="F133:F137"/>
    <mergeCell ref="E133:E137"/>
    <mergeCell ref="F148:F152"/>
    <mergeCell ref="E148:E152"/>
  </mergeCells>
  <pageMargins left="0" right="0" top="0.15748031496062992" bottom="0"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Лист1</vt:lpstr>
      <vt:lpstr>Лист2</vt:lpstr>
      <vt:lpstr>Лист3</vt:lpstr>
      <vt:lpstr>Лист1!_Hlk70079134</vt:lpstr>
      <vt:lpstr>Лист1!Область_печати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2022-06-07T08:07:00Z</dcterms:modified>
</cp:coreProperties>
</file>